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5200" windowHeight="11760"/>
  </bookViews>
  <sheets>
    <sheet name="検証（USDJPY1D） (2)" sheetId="32" r:id="rId1"/>
    <sheet name="画像" sheetId="26" r:id="rId2"/>
    <sheet name="気づき" sheetId="9" r:id="rId3"/>
    <sheet name="検証終了通貨" sheetId="10" r:id="rId4"/>
    <sheet name="テンプレ" sheetId="17" r:id="rId5"/>
  </sheets>
  <calcPr calcId="125725"/>
</workbook>
</file>

<file path=xl/calcChain.xml><?xml version="1.0" encoding="utf-8"?>
<calcChain xmlns="http://schemas.openxmlformats.org/spreadsheetml/2006/main">
  <c r="T108" i="32"/>
  <c r="R108"/>
  <c r="M108"/>
  <c r="K108"/>
  <c r="T107"/>
  <c r="R107"/>
  <c r="C108" s="1"/>
  <c r="P2" s="1"/>
  <c r="M107"/>
  <c r="K107"/>
  <c r="C107"/>
  <c r="T106"/>
  <c r="R106"/>
  <c r="M106"/>
  <c r="K106"/>
  <c r="T105"/>
  <c r="R105"/>
  <c r="C106" s="1"/>
  <c r="M105"/>
  <c r="K105"/>
  <c r="T104"/>
  <c r="R104"/>
  <c r="C105" s="1"/>
  <c r="M104"/>
  <c r="K104"/>
  <c r="T103"/>
  <c r="R103"/>
  <c r="C104" s="1"/>
  <c r="M103"/>
  <c r="K103"/>
  <c r="C103"/>
  <c r="T102"/>
  <c r="R102"/>
  <c r="M102"/>
  <c r="K102"/>
  <c r="T101"/>
  <c r="R101"/>
  <c r="C102" s="1"/>
  <c r="M101"/>
  <c r="K101"/>
  <c r="T100"/>
  <c r="R100"/>
  <c r="C101" s="1"/>
  <c r="M100"/>
  <c r="K100"/>
  <c r="T99"/>
  <c r="R99"/>
  <c r="C100" s="1"/>
  <c r="M99"/>
  <c r="K99"/>
  <c r="C99"/>
  <c r="T98"/>
  <c r="R98"/>
  <c r="M98"/>
  <c r="K98"/>
  <c r="T97"/>
  <c r="R97"/>
  <c r="C98" s="1"/>
  <c r="M97"/>
  <c r="K97"/>
  <c r="T96"/>
  <c r="R96"/>
  <c r="C97" s="1"/>
  <c r="M96"/>
  <c r="K96"/>
  <c r="C96"/>
  <c r="T95"/>
  <c r="R95"/>
  <c r="M95"/>
  <c r="K95"/>
  <c r="C95"/>
  <c r="T94"/>
  <c r="R94"/>
  <c r="M94"/>
  <c r="K94"/>
  <c r="T93"/>
  <c r="R93"/>
  <c r="C94" s="1"/>
  <c r="M93"/>
  <c r="K93"/>
  <c r="T92"/>
  <c r="R92"/>
  <c r="C93" s="1"/>
  <c r="M92"/>
  <c r="K92"/>
  <c r="C92"/>
  <c r="T91"/>
  <c r="R91"/>
  <c r="M91"/>
  <c r="K91"/>
  <c r="C91"/>
  <c r="T90"/>
  <c r="R90"/>
  <c r="M90"/>
  <c r="K90"/>
  <c r="T89"/>
  <c r="R89"/>
  <c r="C90" s="1"/>
  <c r="M89"/>
  <c r="K89"/>
  <c r="T88"/>
  <c r="R88"/>
  <c r="C89" s="1"/>
  <c r="M88"/>
  <c r="K88"/>
  <c r="C88"/>
  <c r="T87"/>
  <c r="R87"/>
  <c r="M87"/>
  <c r="K87"/>
  <c r="C87"/>
  <c r="T86"/>
  <c r="R86"/>
  <c r="M86"/>
  <c r="K86"/>
  <c r="T85"/>
  <c r="R85"/>
  <c r="C86" s="1"/>
  <c r="M85"/>
  <c r="K85"/>
  <c r="T84"/>
  <c r="R84"/>
  <c r="C85" s="1"/>
  <c r="M84"/>
  <c r="K84"/>
  <c r="C84"/>
  <c r="T83"/>
  <c r="R83"/>
  <c r="M83"/>
  <c r="K83"/>
  <c r="C83"/>
  <c r="T82"/>
  <c r="R82"/>
  <c r="M82"/>
  <c r="K82"/>
  <c r="T81"/>
  <c r="R81"/>
  <c r="C82" s="1"/>
  <c r="M81"/>
  <c r="K81"/>
  <c r="T80"/>
  <c r="R80"/>
  <c r="C81" s="1"/>
  <c r="M80"/>
  <c r="K80"/>
  <c r="C80"/>
  <c r="T79"/>
  <c r="R79"/>
  <c r="M79"/>
  <c r="K79"/>
  <c r="C79"/>
  <c r="T78"/>
  <c r="R78"/>
  <c r="M78"/>
  <c r="K78"/>
  <c r="T77"/>
  <c r="R77"/>
  <c r="C78" s="1"/>
  <c r="M77"/>
  <c r="K77"/>
  <c r="T76"/>
  <c r="R76"/>
  <c r="C77" s="1"/>
  <c r="M76"/>
  <c r="K76"/>
  <c r="C76"/>
  <c r="T75"/>
  <c r="R75"/>
  <c r="M75"/>
  <c r="K75"/>
  <c r="C75"/>
  <c r="T74"/>
  <c r="R74"/>
  <c r="M74"/>
  <c r="K74"/>
  <c r="T73"/>
  <c r="R73"/>
  <c r="C74" s="1"/>
  <c r="M73"/>
  <c r="K73"/>
  <c r="T72"/>
  <c r="R72"/>
  <c r="C73" s="1"/>
  <c r="M72"/>
  <c r="K72"/>
  <c r="C72"/>
  <c r="T71"/>
  <c r="R71"/>
  <c r="M71"/>
  <c r="K71"/>
  <c r="R9"/>
  <c r="T9" s="1"/>
  <c r="M9"/>
  <c r="K9"/>
  <c r="L2"/>
  <c r="R10" i="17"/>
  <c r="T10"/>
  <c r="R11"/>
  <c r="T11"/>
  <c r="R12"/>
  <c r="T12"/>
  <c r="R13"/>
  <c r="T13"/>
  <c r="R14"/>
  <c r="T14"/>
  <c r="R15"/>
  <c r="T15"/>
  <c r="R16"/>
  <c r="T16"/>
  <c r="R17"/>
  <c r="T17"/>
  <c r="R18"/>
  <c r="T18"/>
  <c r="R19"/>
  <c r="T19"/>
  <c r="R20"/>
  <c r="T20"/>
  <c r="R21"/>
  <c r="T21"/>
  <c r="R22"/>
  <c r="T22"/>
  <c r="R23"/>
  <c r="T23"/>
  <c r="R24"/>
  <c r="T24"/>
  <c r="R25"/>
  <c r="T25"/>
  <c r="R26"/>
  <c r="T26"/>
  <c r="R27"/>
  <c r="T27"/>
  <c r="R28"/>
  <c r="T28"/>
  <c r="R29"/>
  <c r="T29"/>
  <c r="R30"/>
  <c r="T30"/>
  <c r="R31"/>
  <c r="T31"/>
  <c r="R32"/>
  <c r="T32"/>
  <c r="R33"/>
  <c r="T33"/>
  <c r="R34"/>
  <c r="T34"/>
  <c r="R35"/>
  <c r="T35"/>
  <c r="R36"/>
  <c r="T36"/>
  <c r="R37"/>
  <c r="T37"/>
  <c r="R38"/>
  <c r="T38"/>
  <c r="R39"/>
  <c r="T39"/>
  <c r="R40"/>
  <c r="T40"/>
  <c r="R41"/>
  <c r="T41"/>
  <c r="R42"/>
  <c r="T42"/>
  <c r="R43"/>
  <c r="T43"/>
  <c r="R44"/>
  <c r="T44"/>
  <c r="R45"/>
  <c r="T45"/>
  <c r="R46"/>
  <c r="T46"/>
  <c r="R47"/>
  <c r="T47"/>
  <c r="R48"/>
  <c r="T48"/>
  <c r="R49"/>
  <c r="T49"/>
  <c r="R50"/>
  <c r="T50"/>
  <c r="R51"/>
  <c r="T51"/>
  <c r="R52"/>
  <c r="T52"/>
  <c r="R53"/>
  <c r="T53"/>
  <c r="R54"/>
  <c r="T54"/>
  <c r="R55"/>
  <c r="T55"/>
  <c r="R56"/>
  <c r="T56"/>
  <c r="R57"/>
  <c r="T57"/>
  <c r="R58"/>
  <c r="T58"/>
  <c r="R59"/>
  <c r="T59"/>
  <c r="R60"/>
  <c r="T60"/>
  <c r="R61"/>
  <c r="T61"/>
  <c r="R62"/>
  <c r="T62"/>
  <c r="R63"/>
  <c r="T63"/>
  <c r="R64"/>
  <c r="T64"/>
  <c r="R65"/>
  <c r="T65"/>
  <c r="R66"/>
  <c r="T66"/>
  <c r="R67"/>
  <c r="T67"/>
  <c r="R68"/>
  <c r="T68"/>
  <c r="R69"/>
  <c r="T69"/>
  <c r="R70"/>
  <c r="T70"/>
  <c r="R71"/>
  <c r="T71"/>
  <c r="R72"/>
  <c r="T72"/>
  <c r="R73"/>
  <c r="T73"/>
  <c r="R74"/>
  <c r="T74"/>
  <c r="R75"/>
  <c r="T75"/>
  <c r="R76"/>
  <c r="T76"/>
  <c r="R77"/>
  <c r="T77"/>
  <c r="R78"/>
  <c r="T78"/>
  <c r="R79"/>
  <c r="T79"/>
  <c r="R80"/>
  <c r="T80"/>
  <c r="R81"/>
  <c r="T81"/>
  <c r="R82"/>
  <c r="T82"/>
  <c r="R83"/>
  <c r="T83"/>
  <c r="R84"/>
  <c r="T84"/>
  <c r="R85"/>
  <c r="T85"/>
  <c r="R86"/>
  <c r="T86"/>
  <c r="R87"/>
  <c r="T87"/>
  <c r="R88"/>
  <c r="T88"/>
  <c r="R89"/>
  <c r="T89"/>
  <c r="R90"/>
  <c r="T90"/>
  <c r="R91"/>
  <c r="T91"/>
  <c r="R92"/>
  <c r="T92"/>
  <c r="R93"/>
  <c r="T93"/>
  <c r="R94"/>
  <c r="T94"/>
  <c r="R95"/>
  <c r="T95"/>
  <c r="R96"/>
  <c r="T96"/>
  <c r="R97"/>
  <c r="T97"/>
  <c r="R98"/>
  <c r="T98"/>
  <c r="R99"/>
  <c r="T99"/>
  <c r="R100"/>
  <c r="T100"/>
  <c r="R101"/>
  <c r="T101"/>
  <c r="R102"/>
  <c r="T102"/>
  <c r="R103"/>
  <c r="T103"/>
  <c r="R104"/>
  <c r="T104"/>
  <c r="R105"/>
  <c r="T105"/>
  <c r="R106"/>
  <c r="T106"/>
  <c r="R107"/>
  <c r="T107"/>
  <c r="R108"/>
  <c r="T108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T9"/>
  <c r="R9"/>
  <c r="M9"/>
  <c r="K108"/>
  <c r="C108"/>
  <c r="K107"/>
  <c r="C107"/>
  <c r="K106"/>
  <c r="C106"/>
  <c r="K105"/>
  <c r="C105"/>
  <c r="K104"/>
  <c r="C104"/>
  <c r="K103"/>
  <c r="C103"/>
  <c r="K102"/>
  <c r="C102"/>
  <c r="K101"/>
  <c r="C101"/>
  <c r="K100"/>
  <c r="C100"/>
  <c r="K99"/>
  <c r="C99"/>
  <c r="K98"/>
  <c r="C98"/>
  <c r="K97"/>
  <c r="C97"/>
  <c r="K96"/>
  <c r="C96"/>
  <c r="K95"/>
  <c r="C95"/>
  <c r="K94"/>
  <c r="C94"/>
  <c r="K93"/>
  <c r="C93"/>
  <c r="K92"/>
  <c r="C92"/>
  <c r="K91"/>
  <c r="C91"/>
  <c r="K90"/>
  <c r="C90"/>
  <c r="K89"/>
  <c r="C89"/>
  <c r="K88"/>
  <c r="C88"/>
  <c r="K87"/>
  <c r="C87"/>
  <c r="K86"/>
  <c r="C86"/>
  <c r="K85"/>
  <c r="C85"/>
  <c r="K84"/>
  <c r="C84"/>
  <c r="K83"/>
  <c r="C83"/>
  <c r="K82"/>
  <c r="C82"/>
  <c r="K81"/>
  <c r="C81"/>
  <c r="K80"/>
  <c r="C80"/>
  <c r="K79"/>
  <c r="C79"/>
  <c r="K78"/>
  <c r="C78"/>
  <c r="K77"/>
  <c r="C77"/>
  <c r="K76"/>
  <c r="C76"/>
  <c r="K75"/>
  <c r="C75"/>
  <c r="K74"/>
  <c r="C74"/>
  <c r="K73"/>
  <c r="C73"/>
  <c r="K72"/>
  <c r="C72"/>
  <c r="K71"/>
  <c r="C71"/>
  <c r="K70"/>
  <c r="C70"/>
  <c r="K69"/>
  <c r="C69"/>
  <c r="K68"/>
  <c r="C68"/>
  <c r="K67"/>
  <c r="C67"/>
  <c r="K66"/>
  <c r="C66"/>
  <c r="K65"/>
  <c r="C65"/>
  <c r="K64"/>
  <c r="C64"/>
  <c r="K63"/>
  <c r="C63"/>
  <c r="K62"/>
  <c r="C62"/>
  <c r="K61"/>
  <c r="C61"/>
  <c r="K60"/>
  <c r="C60"/>
  <c r="K59"/>
  <c r="C59"/>
  <c r="K58"/>
  <c r="C58"/>
  <c r="K57"/>
  <c r="C57"/>
  <c r="K56"/>
  <c r="C56"/>
  <c r="K55"/>
  <c r="C55"/>
  <c r="K54"/>
  <c r="C54"/>
  <c r="K53"/>
  <c r="C53"/>
  <c r="K52"/>
  <c r="C52"/>
  <c r="K51"/>
  <c r="C51"/>
  <c r="K50"/>
  <c r="C50"/>
  <c r="K49"/>
  <c r="C49"/>
  <c r="K48"/>
  <c r="C48"/>
  <c r="K47"/>
  <c r="C47"/>
  <c r="K46"/>
  <c r="C46"/>
  <c r="K45"/>
  <c r="C45"/>
  <c r="K44"/>
  <c r="C44"/>
  <c r="K43"/>
  <c r="C43"/>
  <c r="K42"/>
  <c r="C42"/>
  <c r="K41"/>
  <c r="C41"/>
  <c r="K40"/>
  <c r="C40"/>
  <c r="K39"/>
  <c r="C39"/>
  <c r="K38"/>
  <c r="C38"/>
  <c r="K37"/>
  <c r="C37"/>
  <c r="K36"/>
  <c r="C36"/>
  <c r="K35"/>
  <c r="C35"/>
  <c r="K34"/>
  <c r="C34"/>
  <c r="K33"/>
  <c r="C33"/>
  <c r="K32"/>
  <c r="C32"/>
  <c r="K31"/>
  <c r="C31"/>
  <c r="K30"/>
  <c r="C30"/>
  <c r="K29"/>
  <c r="C29"/>
  <c r="K28"/>
  <c r="C28"/>
  <c r="K27"/>
  <c r="C27"/>
  <c r="K26"/>
  <c r="C26"/>
  <c r="K25"/>
  <c r="C25"/>
  <c r="K24"/>
  <c r="C24"/>
  <c r="K23"/>
  <c r="C23"/>
  <c r="K22"/>
  <c r="C22"/>
  <c r="K21"/>
  <c r="C21"/>
  <c r="K20"/>
  <c r="C20"/>
  <c r="K19"/>
  <c r="C19"/>
  <c r="K18"/>
  <c r="C18"/>
  <c r="K17"/>
  <c r="C17"/>
  <c r="K16"/>
  <c r="C16"/>
  <c r="K15"/>
  <c r="C15"/>
  <c r="K14"/>
  <c r="C14"/>
  <c r="K13"/>
  <c r="C13"/>
  <c r="K12"/>
  <c r="C12"/>
  <c r="K11"/>
  <c r="C11"/>
  <c r="K10"/>
  <c r="K9"/>
  <c r="L2"/>
  <c r="P2"/>
  <c r="E5"/>
  <c r="H4"/>
  <c r="C10"/>
  <c r="D4"/>
  <c r="C5"/>
  <c r="G5"/>
  <c r="I5"/>
  <c r="L4"/>
  <c r="P4"/>
  <c r="C10" i="32" l="1"/>
  <c r="K10" l="1"/>
  <c r="M10" s="1"/>
  <c r="R10" s="1"/>
  <c r="T10" l="1"/>
  <c r="C11"/>
  <c r="K11" l="1"/>
  <c r="M11" s="1"/>
  <c r="R11" s="1"/>
  <c r="T11" l="1"/>
  <c r="C12"/>
  <c r="K12" l="1"/>
  <c r="M12" s="1"/>
  <c r="R12" s="1"/>
  <c r="C13" l="1"/>
  <c r="T12"/>
  <c r="K13" l="1"/>
  <c r="M13" s="1"/>
  <c r="R13" s="1"/>
  <c r="T13" l="1"/>
  <c r="C14"/>
  <c r="K14" l="1"/>
  <c r="M14" s="1"/>
  <c r="R14" s="1"/>
  <c r="T14" l="1"/>
  <c r="C15"/>
  <c r="K15" s="1"/>
  <c r="M15" s="1"/>
  <c r="R15" s="1"/>
  <c r="T15" l="1"/>
  <c r="C16"/>
  <c r="K16" s="1"/>
  <c r="M16" s="1"/>
  <c r="R16" s="1"/>
  <c r="C17" l="1"/>
  <c r="K17" s="1"/>
  <c r="M17" s="1"/>
  <c r="R17" s="1"/>
  <c r="T16"/>
  <c r="T17" l="1"/>
  <c r="C18"/>
  <c r="K18" s="1"/>
  <c r="M18" s="1"/>
  <c r="R18" s="1"/>
  <c r="T18" l="1"/>
  <c r="C19"/>
  <c r="K19" s="1"/>
  <c r="M19" s="1"/>
  <c r="R19" s="1"/>
  <c r="T19" l="1"/>
  <c r="C20"/>
  <c r="K20" s="1"/>
  <c r="M20" s="1"/>
  <c r="R20" s="1"/>
  <c r="C21" l="1"/>
  <c r="K21" s="1"/>
  <c r="M21" s="1"/>
  <c r="R21" s="1"/>
  <c r="T20"/>
  <c r="T21" l="1"/>
  <c r="C22"/>
  <c r="K22" s="1"/>
  <c r="M22" s="1"/>
  <c r="R22" s="1"/>
  <c r="T22" l="1"/>
  <c r="C23"/>
  <c r="K23" s="1"/>
  <c r="M23" s="1"/>
  <c r="R23" s="1"/>
  <c r="T23" l="1"/>
  <c r="C24"/>
  <c r="K24" s="1"/>
  <c r="M24" s="1"/>
  <c r="R24" s="1"/>
  <c r="C25" l="1"/>
  <c r="K25" s="1"/>
  <c r="M25" s="1"/>
  <c r="R25" s="1"/>
  <c r="T24"/>
  <c r="T25" l="1"/>
  <c r="C26"/>
  <c r="K26" s="1"/>
  <c r="M26" s="1"/>
  <c r="R26" s="1"/>
  <c r="T26" l="1"/>
  <c r="C27"/>
  <c r="K27" s="1"/>
  <c r="M27" s="1"/>
  <c r="R27" s="1"/>
  <c r="T27" l="1"/>
  <c r="C28"/>
  <c r="K28" s="1"/>
  <c r="M28" s="1"/>
  <c r="R28" s="1"/>
  <c r="C29" l="1"/>
  <c r="K29" s="1"/>
  <c r="M29" s="1"/>
  <c r="R29" s="1"/>
  <c r="T28"/>
  <c r="T29" l="1"/>
  <c r="C30"/>
  <c r="K30" s="1"/>
  <c r="M30" s="1"/>
  <c r="R30" s="1"/>
  <c r="T30" l="1"/>
  <c r="C31"/>
  <c r="K31" s="1"/>
  <c r="M31" s="1"/>
  <c r="R31" s="1"/>
  <c r="T31" l="1"/>
  <c r="C32"/>
  <c r="K32" s="1"/>
  <c r="M32" s="1"/>
  <c r="R32" s="1"/>
  <c r="C33" l="1"/>
  <c r="K33" s="1"/>
  <c r="M33" s="1"/>
  <c r="R33" s="1"/>
  <c r="T32"/>
  <c r="T33" l="1"/>
  <c r="C34"/>
  <c r="K34" s="1"/>
  <c r="M34" s="1"/>
  <c r="R34" s="1"/>
  <c r="T34" l="1"/>
  <c r="C35"/>
  <c r="K35" s="1"/>
  <c r="M35" s="1"/>
  <c r="R35" s="1"/>
  <c r="T35" l="1"/>
  <c r="C36"/>
  <c r="K36" s="1"/>
  <c r="M36" s="1"/>
  <c r="R36" s="1"/>
  <c r="C37" l="1"/>
  <c r="K37" s="1"/>
  <c r="M37" s="1"/>
  <c r="R37" s="1"/>
  <c r="T36"/>
  <c r="T37" l="1"/>
  <c r="C38"/>
  <c r="K38" s="1"/>
  <c r="M38" s="1"/>
  <c r="R38" s="1"/>
  <c r="T38" l="1"/>
  <c r="C39"/>
  <c r="K39" s="1"/>
  <c r="M39" s="1"/>
  <c r="R39" s="1"/>
  <c r="T39" l="1"/>
  <c r="C40"/>
  <c r="K40" s="1"/>
  <c r="M40" s="1"/>
  <c r="R40" s="1"/>
  <c r="C41" l="1"/>
  <c r="K41" s="1"/>
  <c r="M41" s="1"/>
  <c r="R41" s="1"/>
  <c r="T40"/>
  <c r="T41" l="1"/>
  <c r="C42"/>
  <c r="K42" s="1"/>
  <c r="M42" s="1"/>
  <c r="R42" s="1"/>
  <c r="T42" l="1"/>
  <c r="C43"/>
  <c r="K43" s="1"/>
  <c r="M43" s="1"/>
  <c r="R43" s="1"/>
  <c r="T43" l="1"/>
  <c r="C44"/>
  <c r="K44" s="1"/>
  <c r="M44" s="1"/>
  <c r="R44" s="1"/>
  <c r="C45" l="1"/>
  <c r="K45" s="1"/>
  <c r="M45" s="1"/>
  <c r="R45" s="1"/>
  <c r="T44"/>
  <c r="T45" l="1"/>
  <c r="C46"/>
  <c r="K46" s="1"/>
  <c r="M46" s="1"/>
  <c r="R46" s="1"/>
  <c r="T46" l="1"/>
  <c r="C47"/>
  <c r="K47" s="1"/>
  <c r="M47" s="1"/>
  <c r="R47" s="1"/>
  <c r="T47" l="1"/>
  <c r="C48"/>
  <c r="K48" s="1"/>
  <c r="M48" s="1"/>
  <c r="R48" s="1"/>
  <c r="C49" l="1"/>
  <c r="K49" s="1"/>
  <c r="M49" s="1"/>
  <c r="R49" s="1"/>
  <c r="T48"/>
  <c r="T49" l="1"/>
  <c r="C50"/>
  <c r="K50" s="1"/>
  <c r="M50" s="1"/>
  <c r="R50" s="1"/>
  <c r="T50" l="1"/>
  <c r="C51"/>
  <c r="K51" s="1"/>
  <c r="M51" s="1"/>
  <c r="R51" s="1"/>
  <c r="T51" l="1"/>
  <c r="C52"/>
  <c r="K52" s="1"/>
  <c r="M52" s="1"/>
  <c r="R52" s="1"/>
  <c r="C53" l="1"/>
  <c r="K53" s="1"/>
  <c r="M53" s="1"/>
  <c r="R53" s="1"/>
  <c r="T52"/>
  <c r="T53" l="1"/>
  <c r="C54"/>
  <c r="K54" s="1"/>
  <c r="M54" s="1"/>
  <c r="R54" s="1"/>
  <c r="T54" l="1"/>
  <c r="C55"/>
  <c r="K55" s="1"/>
  <c r="M55" s="1"/>
  <c r="R55" s="1"/>
  <c r="T55" l="1"/>
  <c r="C56"/>
  <c r="K56" s="1"/>
  <c r="M56" s="1"/>
  <c r="R56" s="1"/>
  <c r="C57" l="1"/>
  <c r="K57" s="1"/>
  <c r="M57" s="1"/>
  <c r="R57" s="1"/>
  <c r="T56"/>
  <c r="T57" l="1"/>
  <c r="C58"/>
  <c r="K58" s="1"/>
  <c r="M58" s="1"/>
  <c r="R58" s="1"/>
  <c r="T58" l="1"/>
  <c r="C59"/>
  <c r="K59" s="1"/>
  <c r="M59" s="1"/>
  <c r="R59" s="1"/>
  <c r="T59" l="1"/>
  <c r="C60"/>
  <c r="K60" s="1"/>
  <c r="M60" s="1"/>
  <c r="R60" s="1"/>
  <c r="C61" l="1"/>
  <c r="K61" s="1"/>
  <c r="M61" s="1"/>
  <c r="R61" s="1"/>
  <c r="T60"/>
  <c r="T61" l="1"/>
  <c r="C62"/>
  <c r="K62" s="1"/>
  <c r="M62" s="1"/>
  <c r="R62" s="1"/>
  <c r="T62" l="1"/>
  <c r="C63"/>
  <c r="K63" s="1"/>
  <c r="M63" s="1"/>
  <c r="R63" s="1"/>
  <c r="T63" l="1"/>
  <c r="C64"/>
  <c r="K64" s="1"/>
  <c r="M64" s="1"/>
  <c r="R64" s="1"/>
  <c r="C65" l="1"/>
  <c r="K65" s="1"/>
  <c r="M65" s="1"/>
  <c r="R65" s="1"/>
  <c r="T64"/>
  <c r="T65" l="1"/>
  <c r="C66"/>
  <c r="K66" s="1"/>
  <c r="M66" s="1"/>
  <c r="R66" s="1"/>
  <c r="T66" l="1"/>
  <c r="C67"/>
  <c r="K67" s="1"/>
  <c r="M67" s="1"/>
  <c r="R67" s="1"/>
  <c r="T67" l="1"/>
  <c r="C68"/>
  <c r="K68" s="1"/>
  <c r="M68" s="1"/>
  <c r="R68" s="1"/>
  <c r="C69" l="1"/>
  <c r="K69" s="1"/>
  <c r="M69" s="1"/>
  <c r="R69" s="1"/>
  <c r="T68"/>
  <c r="T69" l="1"/>
  <c r="C70"/>
  <c r="K70" s="1"/>
  <c r="M70" s="1"/>
  <c r="R70" s="1"/>
  <c r="T70" l="1"/>
  <c r="H4" s="1"/>
  <c r="C71"/>
  <c r="D4"/>
  <c r="G5"/>
  <c r="E5"/>
  <c r="C5"/>
  <c r="I5" s="1"/>
  <c r="P4" l="1"/>
  <c r="L4"/>
</calcChain>
</file>

<file path=xl/sharedStrings.xml><?xml version="1.0" encoding="utf-8"?>
<sst xmlns="http://schemas.openxmlformats.org/spreadsheetml/2006/main" count="299" uniqueCount="54">
  <si>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</si>
  <si>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</si>
  <si>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</si>
  <si>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</si>
  <si>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</si>
  <si>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</si>
  <si>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</si>
  <si>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</si>
  <si>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</si>
  <si>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</si>
  <si>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</si>
  <si>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</si>
  <si>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</si>
  <si>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</si>
  <si>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</si>
  <si>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</si>
  <si>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</si>
  <si>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</si>
  <si>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</si>
  <si>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</si>
  <si>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</si>
  <si>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</si>
  <si>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</si>
  <si>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</si>
  <si>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</si>
  <si>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</si>
  <si>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</si>
  <si>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</si>
  <si>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</si>
  <si>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</si>
  <si>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</si>
  <si>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</si>
  <si>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</si>
  <si>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</si>
  <si>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</si>
  <si>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</si>
  <si>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</si>
  <si>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</si>
  <si>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</si>
  <si>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</si>
  <si>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</si>
  <si>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</si>
  <si>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</si>
  <si>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</si>
  <si>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</si>
  <si>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</si>
  <si>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</si>
  <si>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・トレーリングストップ（ダウ理論）                                     ・PBが出たらストップを動かす</t>
    <rPh sb="14" eb="16">
      <t>リロン</t>
    </rPh>
    <rPh sb="58" eb="59">
      <t>デ</t>
    </rPh>
    <rPh sb="66" eb="67">
      <t>ウゴ</t>
    </rPh>
    <phoneticPr fontId="3"/>
  </si>
  <si>
    <t>USD-JPY</t>
    <phoneticPr fontId="2"/>
  </si>
  <si>
    <t>買</t>
    <phoneticPr fontId="2"/>
  </si>
  <si>
    <t>USD-JPY</t>
    <phoneticPr fontId="2"/>
  </si>
  <si>
    <t>常に今の相場はトレンド初期・中期・終期を考えリスクを理解してトレードしていきたいです。次は4時間足・1時間足の検証に移ります。</t>
    <rPh sb="0" eb="1">
      <t>ツネ</t>
    </rPh>
    <rPh sb="2" eb="3">
      <t>イマ</t>
    </rPh>
    <rPh sb="4" eb="6">
      <t>ソウバ</t>
    </rPh>
    <rPh sb="11" eb="13">
      <t>ショキ</t>
    </rPh>
    <rPh sb="14" eb="16">
      <t>チュウキ</t>
    </rPh>
    <rPh sb="17" eb="19">
      <t>シュウキ</t>
    </rPh>
    <rPh sb="20" eb="21">
      <t>カンガ</t>
    </rPh>
    <rPh sb="26" eb="28">
      <t>リカイ</t>
    </rPh>
    <rPh sb="43" eb="44">
      <t>ツギ</t>
    </rPh>
    <rPh sb="46" eb="48">
      <t>ジカン</t>
    </rPh>
    <rPh sb="48" eb="49">
      <t>アシ</t>
    </rPh>
    <rPh sb="51" eb="53">
      <t>ジカン</t>
    </rPh>
    <rPh sb="53" eb="54">
      <t>アシ</t>
    </rPh>
    <rPh sb="55" eb="57">
      <t>ケンショウ</t>
    </rPh>
    <rPh sb="58" eb="59">
      <t>ウツ</t>
    </rPh>
    <phoneticPr fontId="2"/>
  </si>
  <si>
    <t>今まで７年間日足の検証をしたことがありませんでした。実際ルール道理、何のフィルターもいれず検証した結果、２０００年から２０１５年、１５年間で７００万の利益が出ています、今までスキャル、デイトレの結果は２０１５年まで約－２５０万です、いままでなにをしていたのか、深く考えさせられ、自分で検証してみてはじめて理解できました、ありがとうございます。</t>
    <rPh sb="0" eb="1">
      <t>イマ</t>
    </rPh>
    <rPh sb="4" eb="6">
      <t>ネンカン</t>
    </rPh>
    <rPh sb="6" eb="7">
      <t>ヒ</t>
    </rPh>
    <rPh sb="7" eb="8">
      <t>アシ</t>
    </rPh>
    <rPh sb="9" eb="11">
      <t>ケンショウ</t>
    </rPh>
    <rPh sb="26" eb="28">
      <t>ジッサイ</t>
    </rPh>
    <rPh sb="31" eb="33">
      <t>ドウリ</t>
    </rPh>
    <rPh sb="34" eb="35">
      <t>ナン</t>
    </rPh>
    <rPh sb="45" eb="47">
      <t>ケンショウ</t>
    </rPh>
    <rPh sb="49" eb="51">
      <t>ケッカ</t>
    </rPh>
    <rPh sb="56" eb="57">
      <t>ネン</t>
    </rPh>
    <rPh sb="63" eb="64">
      <t>ネン</t>
    </rPh>
    <rPh sb="67" eb="69">
      <t>ネンカン</t>
    </rPh>
    <rPh sb="73" eb="74">
      <t>マン</t>
    </rPh>
    <rPh sb="75" eb="77">
      <t>リエキ</t>
    </rPh>
    <rPh sb="78" eb="79">
      <t>デ</t>
    </rPh>
    <rPh sb="84" eb="85">
      <t>イマ</t>
    </rPh>
    <rPh sb="97" eb="99">
      <t>ケッカ</t>
    </rPh>
    <rPh sb="104" eb="105">
      <t>ネン</t>
    </rPh>
    <rPh sb="107" eb="108">
      <t>ヤク</t>
    </rPh>
    <rPh sb="112" eb="113">
      <t>マン</t>
    </rPh>
    <rPh sb="130" eb="131">
      <t>フカ</t>
    </rPh>
    <rPh sb="132" eb="133">
      <t>カンガ</t>
    </rPh>
    <rPh sb="139" eb="141">
      <t>ジブン</t>
    </rPh>
    <rPh sb="142" eb="144">
      <t>ケンショウ</t>
    </rPh>
    <rPh sb="152" eb="154">
      <t>リカイ</t>
    </rPh>
    <phoneticPr fontId="2"/>
  </si>
  <si>
    <t>検証の結果、決済の難しさを痛感しました。利益が出ているのに、損切りになったりと、もったいない場面が、多くありましたが、結果７００万の利益、相場環境を理解し、ピンバーが勝ちやすい場所でエントリーすれば、納得のいくトレードができると思います。ピンバーの勝ちやすい場所を、検証で再度確認するつもりです。</t>
    <rPh sb="0" eb="2">
      <t>ケンショウ</t>
    </rPh>
    <rPh sb="3" eb="5">
      <t>ケッカ</t>
    </rPh>
    <rPh sb="6" eb="8">
      <t>ケッサイ</t>
    </rPh>
    <rPh sb="9" eb="10">
      <t>ムズカ</t>
    </rPh>
    <rPh sb="13" eb="15">
      <t>ツウカン</t>
    </rPh>
    <rPh sb="20" eb="22">
      <t>リエキ</t>
    </rPh>
    <rPh sb="23" eb="24">
      <t>デ</t>
    </rPh>
    <rPh sb="30" eb="31">
      <t>ソン</t>
    </rPh>
    <rPh sb="31" eb="32">
      <t>ギ</t>
    </rPh>
    <rPh sb="46" eb="48">
      <t>バメン</t>
    </rPh>
    <rPh sb="50" eb="51">
      <t>オオ</t>
    </rPh>
    <rPh sb="59" eb="61">
      <t>ケッカ</t>
    </rPh>
    <rPh sb="64" eb="65">
      <t>マン</t>
    </rPh>
    <rPh sb="66" eb="68">
      <t>リエキ</t>
    </rPh>
    <rPh sb="69" eb="71">
      <t>ソウバ</t>
    </rPh>
    <rPh sb="71" eb="73">
      <t>カンキョウ</t>
    </rPh>
    <rPh sb="74" eb="76">
      <t>リカイ</t>
    </rPh>
    <rPh sb="83" eb="84">
      <t>カ</t>
    </rPh>
    <rPh sb="88" eb="90">
      <t>バショ</t>
    </rPh>
    <rPh sb="100" eb="102">
      <t>ナットク</t>
    </rPh>
    <rPh sb="114" eb="115">
      <t>オモ</t>
    </rPh>
    <rPh sb="124" eb="125">
      <t>カ</t>
    </rPh>
    <rPh sb="129" eb="131">
      <t>バショ</t>
    </rPh>
    <rPh sb="133" eb="135">
      <t>ケンショウ</t>
    </rPh>
    <rPh sb="136" eb="138">
      <t>サイド</t>
    </rPh>
    <rPh sb="138" eb="140">
      <t>カクニン</t>
    </rPh>
    <phoneticPr fontId="2"/>
  </si>
</sst>
</file>

<file path=xl/styles.xml><?xml version="1.0" encoding="utf-8"?>
<styleSheet xmlns="http://schemas.openxmlformats.org/spreadsheetml/2006/main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8CF096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8" fillId="0" borderId="3" xfId="0" applyFont="1" applyFill="1" applyBorder="1" applyAlignment="1">
      <alignment vertical="center"/>
    </xf>
    <xf numFmtId="0" fontId="0" fillId="0" borderId="4" xfId="0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Fill="1" applyBorder="1" applyAlignment="1">
      <alignment horizontal="center" vertical="center"/>
    </xf>
    <xf numFmtId="0" fontId="8" fillId="4" borderId="6" xfId="0" applyFont="1" applyFill="1" applyBorder="1" applyAlignment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11" borderId="0" xfId="0" applyFill="1">
      <alignment vertical="center"/>
    </xf>
    <xf numFmtId="177" fontId="9" fillId="13" borderId="1" xfId="0" applyNumberFormat="1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horizontal="center" vertical="center"/>
    </xf>
    <xf numFmtId="176" fontId="9" fillId="13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0" fontId="8" fillId="12" borderId="10" xfId="0" applyFont="1" applyFill="1" applyBorder="1" applyAlignment="1">
      <alignment horizontal="center" vertical="center" shrinkToFit="1"/>
    </xf>
    <xf numFmtId="0" fontId="8" fillId="12" borderId="3" xfId="0" applyFont="1" applyFill="1" applyBorder="1" applyAlignment="1">
      <alignment horizontal="center" vertical="center" shrinkToFit="1"/>
    </xf>
    <xf numFmtId="0" fontId="8" fillId="12" borderId="2" xfId="0" applyFont="1" applyFill="1" applyBorder="1" applyAlignment="1">
      <alignment horizontal="center" vertical="center" shrinkToFit="1"/>
    </xf>
    <xf numFmtId="0" fontId="8" fillId="7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 vertical="center"/>
    </xf>
    <xf numFmtId="181" fontId="9" fillId="0" borderId="1" xfId="0" applyNumberFormat="1" applyFont="1" applyFill="1" applyBorder="1" applyAlignment="1">
      <alignment horizontal="center" vertical="center"/>
    </xf>
    <xf numFmtId="180" fontId="9" fillId="13" borderId="1" xfId="0" applyNumberFormat="1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horizontal="center" vertical="center"/>
    </xf>
    <xf numFmtId="178" fontId="9" fillId="13" borderId="1" xfId="0" applyNumberFormat="1" applyFont="1" applyFill="1" applyBorder="1" applyAlignment="1">
      <alignment horizontal="center" vertical="center"/>
    </xf>
    <xf numFmtId="181" fontId="9" fillId="13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16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8CF09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556260</xdr:colOff>
      <xdr:row>35</xdr:row>
      <xdr:rowOff>68580</xdr:rowOff>
    </xdr:to>
    <xdr:pic>
      <xdr:nvPicPr>
        <xdr:cNvPr id="2" name="図 1" descr="1-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8938260" cy="6469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14</xdr:col>
      <xdr:colOff>541020</xdr:colOff>
      <xdr:row>143</xdr:row>
      <xdr:rowOff>60960</xdr:rowOff>
    </xdr:to>
    <xdr:pic>
      <xdr:nvPicPr>
        <xdr:cNvPr id="5" name="図 4" descr="7-8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9751040"/>
          <a:ext cx="8923020" cy="6461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1</xdr:rowOff>
    </xdr:from>
    <xdr:to>
      <xdr:col>14</xdr:col>
      <xdr:colOff>510540</xdr:colOff>
      <xdr:row>179</xdr:row>
      <xdr:rowOff>53341</xdr:rowOff>
    </xdr:to>
    <xdr:pic>
      <xdr:nvPicPr>
        <xdr:cNvPr id="6" name="図 5" descr="9-10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6334721"/>
          <a:ext cx="8892540" cy="64541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1</xdr:rowOff>
    </xdr:from>
    <xdr:to>
      <xdr:col>14</xdr:col>
      <xdr:colOff>403860</xdr:colOff>
      <xdr:row>214</xdr:row>
      <xdr:rowOff>152401</xdr:rowOff>
    </xdr:to>
    <xdr:pic>
      <xdr:nvPicPr>
        <xdr:cNvPr id="7" name="図 6" descr="11-12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32918401"/>
          <a:ext cx="8785860" cy="63703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14</xdr:col>
      <xdr:colOff>495300</xdr:colOff>
      <xdr:row>251</xdr:row>
      <xdr:rowOff>60960</xdr:rowOff>
    </xdr:to>
    <xdr:pic>
      <xdr:nvPicPr>
        <xdr:cNvPr id="8" name="図 7" descr="13-16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39502080"/>
          <a:ext cx="8877300" cy="646176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249</xdr:row>
      <xdr:rowOff>175260</xdr:rowOff>
    </xdr:from>
    <xdr:to>
      <xdr:col>14</xdr:col>
      <xdr:colOff>571500</xdr:colOff>
      <xdr:row>287</xdr:row>
      <xdr:rowOff>31070</xdr:rowOff>
    </xdr:to>
    <xdr:pic>
      <xdr:nvPicPr>
        <xdr:cNvPr id="9" name="図 8" descr="17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960" y="45712380"/>
          <a:ext cx="8892540" cy="68052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288</xdr:row>
      <xdr:rowOff>1</xdr:rowOff>
    </xdr:from>
    <xdr:to>
      <xdr:col>14</xdr:col>
      <xdr:colOff>480061</xdr:colOff>
      <xdr:row>322</xdr:row>
      <xdr:rowOff>167641</xdr:rowOff>
    </xdr:to>
    <xdr:pic>
      <xdr:nvPicPr>
        <xdr:cNvPr id="10" name="図 9" descr="18-19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" y="52669441"/>
          <a:ext cx="8862060" cy="63855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</xdr:row>
      <xdr:rowOff>1</xdr:rowOff>
    </xdr:from>
    <xdr:to>
      <xdr:col>14</xdr:col>
      <xdr:colOff>487680</xdr:colOff>
      <xdr:row>359</xdr:row>
      <xdr:rowOff>76201</xdr:rowOff>
    </xdr:to>
    <xdr:pic>
      <xdr:nvPicPr>
        <xdr:cNvPr id="11" name="図 10" descr="20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59253121"/>
          <a:ext cx="8869680" cy="6477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360</xdr:row>
      <xdr:rowOff>0</xdr:rowOff>
    </xdr:from>
    <xdr:to>
      <xdr:col>14</xdr:col>
      <xdr:colOff>518160</xdr:colOff>
      <xdr:row>395</xdr:row>
      <xdr:rowOff>45720</xdr:rowOff>
    </xdr:to>
    <xdr:pic>
      <xdr:nvPicPr>
        <xdr:cNvPr id="12" name="図 11" descr="21-23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65836800"/>
          <a:ext cx="8900160" cy="644652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396</xdr:row>
      <xdr:rowOff>0</xdr:rowOff>
    </xdr:from>
    <xdr:to>
      <xdr:col>14</xdr:col>
      <xdr:colOff>533401</xdr:colOff>
      <xdr:row>431</xdr:row>
      <xdr:rowOff>30479</xdr:rowOff>
    </xdr:to>
    <xdr:pic>
      <xdr:nvPicPr>
        <xdr:cNvPr id="13" name="図 12" descr="24-25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" y="72420480"/>
          <a:ext cx="8915400" cy="643127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72</xdr:row>
      <xdr:rowOff>114301</xdr:rowOff>
    </xdr:from>
    <xdr:to>
      <xdr:col>14</xdr:col>
      <xdr:colOff>502920</xdr:colOff>
      <xdr:row>107</xdr:row>
      <xdr:rowOff>15241</xdr:rowOff>
    </xdr:to>
    <xdr:pic>
      <xdr:nvPicPr>
        <xdr:cNvPr id="14" name="図 13" descr="4-6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2860" y="13281661"/>
          <a:ext cx="8862060" cy="63017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14</xdr:col>
      <xdr:colOff>495300</xdr:colOff>
      <xdr:row>70</xdr:row>
      <xdr:rowOff>144780</xdr:rowOff>
    </xdr:to>
    <xdr:pic>
      <xdr:nvPicPr>
        <xdr:cNvPr id="15" name="図 14" descr="3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6583680"/>
          <a:ext cx="8877300" cy="6362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V109"/>
  <sheetViews>
    <sheetView tabSelected="1" zoomScale="115" zoomScaleNormal="115" workbookViewId="0">
      <pane ySplit="8" topLeftCell="A9" activePane="bottomLeft" state="frozen"/>
      <selection pane="bottomLeft" activeCell="A11" sqref="A11"/>
    </sheetView>
  </sheetViews>
  <sheetFormatPr defaultRowHeight="13.2"/>
  <cols>
    <col min="1" max="1" width="2.88671875" customWidth="1"/>
    <col min="2" max="18" width="6.6640625" customWidth="1"/>
    <col min="22" max="22" width="10.88671875" style="23" bestFit="1" customWidth="1"/>
  </cols>
  <sheetData>
    <row r="2" spans="2:21">
      <c r="B2" s="45" t="s">
        <v>5</v>
      </c>
      <c r="C2" s="45"/>
      <c r="D2" s="47" t="s">
        <v>48</v>
      </c>
      <c r="E2" s="47"/>
      <c r="F2" s="45" t="s">
        <v>6</v>
      </c>
      <c r="G2" s="45"/>
      <c r="H2" s="47" t="s">
        <v>36</v>
      </c>
      <c r="I2" s="47"/>
      <c r="J2" s="45" t="s">
        <v>7</v>
      </c>
      <c r="K2" s="45"/>
      <c r="L2" s="46">
        <f>C9</f>
        <v>1000000</v>
      </c>
      <c r="M2" s="47"/>
      <c r="N2" s="45" t="s">
        <v>8</v>
      </c>
      <c r="O2" s="45"/>
      <c r="P2" s="46" t="e">
        <f>C108+R108</f>
        <v>#VALUE!</v>
      </c>
      <c r="Q2" s="47"/>
      <c r="R2" s="1"/>
      <c r="S2" s="1"/>
      <c r="T2" s="1"/>
    </row>
    <row r="3" spans="2:21" ht="57" customHeight="1">
      <c r="B3" s="45" t="s">
        <v>9</v>
      </c>
      <c r="C3" s="45"/>
      <c r="D3" s="48" t="s">
        <v>38</v>
      </c>
      <c r="E3" s="48"/>
      <c r="F3" s="48"/>
      <c r="G3" s="48"/>
      <c r="H3" s="48"/>
      <c r="I3" s="48"/>
      <c r="J3" s="45" t="s">
        <v>10</v>
      </c>
      <c r="K3" s="45"/>
      <c r="L3" s="48" t="s">
        <v>47</v>
      </c>
      <c r="M3" s="49"/>
      <c r="N3" s="49"/>
      <c r="O3" s="49"/>
      <c r="P3" s="49"/>
      <c r="Q3" s="49"/>
      <c r="R3" s="1"/>
      <c r="S3" s="1"/>
      <c r="T3" s="41"/>
    </row>
    <row r="4" spans="2:21">
      <c r="B4" s="45" t="s">
        <v>11</v>
      </c>
      <c r="C4" s="45"/>
      <c r="D4" s="63">
        <f>SUM($R$9:$S$993)</f>
        <v>7121260.7275433512</v>
      </c>
      <c r="E4" s="63"/>
      <c r="F4" s="45" t="s">
        <v>12</v>
      </c>
      <c r="G4" s="45"/>
      <c r="H4" s="64">
        <f>SUM($T$9:$U$108)</f>
        <v>5925</v>
      </c>
      <c r="I4" s="47"/>
      <c r="J4" s="65" t="s">
        <v>13</v>
      </c>
      <c r="K4" s="65"/>
      <c r="L4" s="46">
        <f>MAX($C$9:$D$990)-C9</f>
        <v>8481638.8215740789</v>
      </c>
      <c r="M4" s="46"/>
      <c r="N4" s="65" t="s">
        <v>14</v>
      </c>
      <c r="O4" s="65"/>
      <c r="P4" s="63">
        <f>MIN($C$9:$D$990)-C9</f>
        <v>-8165.6470588233788</v>
      </c>
      <c r="Q4" s="63"/>
      <c r="R4" s="1"/>
      <c r="S4" s="1"/>
      <c r="T4" s="1"/>
    </row>
    <row r="5" spans="2:21">
      <c r="B5" s="37" t="s">
        <v>15</v>
      </c>
      <c r="C5" s="40">
        <f>COUNTIF($R$9:$R$990,"&gt;0")</f>
        <v>31</v>
      </c>
      <c r="D5" s="38" t="s">
        <v>16</v>
      </c>
      <c r="E5" s="16">
        <f>COUNTIF($R$9:$R$990,"&lt;0")</f>
        <v>31</v>
      </c>
      <c r="F5" s="38" t="s">
        <v>17</v>
      </c>
      <c r="G5" s="40">
        <f>COUNTIF($R$9:$R$990,"=0")</f>
        <v>0</v>
      </c>
      <c r="H5" s="38" t="s">
        <v>18</v>
      </c>
      <c r="I5" s="3">
        <f>C5/SUM(C5,E5,G5)</f>
        <v>0.5</v>
      </c>
      <c r="J5" s="74" t="s">
        <v>19</v>
      </c>
      <c r="K5" s="45"/>
      <c r="L5" s="75"/>
      <c r="M5" s="76"/>
      <c r="N5" s="18" t="s">
        <v>20</v>
      </c>
      <c r="O5" s="9"/>
      <c r="P5" s="75"/>
      <c r="Q5" s="76"/>
      <c r="R5" s="1"/>
      <c r="S5" s="1"/>
      <c r="T5" s="1"/>
    </row>
    <row r="6" spans="2:21">
      <c r="B6" s="11"/>
      <c r="C6" s="14"/>
      <c r="D6" s="15"/>
      <c r="E6" s="12"/>
      <c r="F6" s="11"/>
      <c r="G6" s="12"/>
      <c r="H6" s="11"/>
      <c r="I6" s="17"/>
      <c r="J6" s="11"/>
      <c r="K6" s="11"/>
      <c r="L6" s="12"/>
      <c r="M6" s="12"/>
      <c r="N6" s="13"/>
      <c r="O6" s="13"/>
      <c r="P6" s="10"/>
      <c r="Q6" s="39"/>
      <c r="R6" s="1"/>
      <c r="S6" s="1"/>
      <c r="T6" s="1"/>
    </row>
    <row r="7" spans="2:21">
      <c r="B7" s="50" t="s">
        <v>21</v>
      </c>
      <c r="C7" s="52" t="s">
        <v>22</v>
      </c>
      <c r="D7" s="53"/>
      <c r="E7" s="56" t="s">
        <v>23</v>
      </c>
      <c r="F7" s="57"/>
      <c r="G7" s="57"/>
      <c r="H7" s="57"/>
      <c r="I7" s="58"/>
      <c r="J7" s="59" t="s">
        <v>24</v>
      </c>
      <c r="K7" s="60"/>
      <c r="L7" s="61"/>
      <c r="M7" s="62" t="s">
        <v>25</v>
      </c>
      <c r="N7" s="66" t="s">
        <v>26</v>
      </c>
      <c r="O7" s="67"/>
      <c r="P7" s="67"/>
      <c r="Q7" s="68"/>
      <c r="R7" s="69" t="s">
        <v>27</v>
      </c>
      <c r="S7" s="69"/>
      <c r="T7" s="69"/>
      <c r="U7" s="69"/>
    </row>
    <row r="8" spans="2:21">
      <c r="B8" s="51"/>
      <c r="C8" s="54"/>
      <c r="D8" s="55"/>
      <c r="E8" s="19" t="s">
        <v>28</v>
      </c>
      <c r="F8" s="19" t="s">
        <v>29</v>
      </c>
      <c r="G8" s="19" t="s">
        <v>30</v>
      </c>
      <c r="H8" s="70" t="s">
        <v>31</v>
      </c>
      <c r="I8" s="58"/>
      <c r="J8" s="4" t="s">
        <v>32</v>
      </c>
      <c r="K8" s="71" t="s">
        <v>33</v>
      </c>
      <c r="L8" s="61"/>
      <c r="M8" s="62"/>
      <c r="N8" s="5" t="s">
        <v>28</v>
      </c>
      <c r="O8" s="5" t="s">
        <v>29</v>
      </c>
      <c r="P8" s="72" t="s">
        <v>31</v>
      </c>
      <c r="Q8" s="73"/>
      <c r="R8" s="69" t="s">
        <v>34</v>
      </c>
      <c r="S8" s="69"/>
      <c r="T8" s="69" t="s">
        <v>32</v>
      </c>
      <c r="U8" s="69"/>
    </row>
    <row r="9" spans="2:21">
      <c r="B9" s="36">
        <v>1</v>
      </c>
      <c r="C9" s="77">
        <v>1000000</v>
      </c>
      <c r="D9" s="77"/>
      <c r="E9" s="36">
        <v>2000</v>
      </c>
      <c r="F9" s="8">
        <v>36719</v>
      </c>
      <c r="G9" s="36" t="s">
        <v>4</v>
      </c>
      <c r="H9" s="78">
        <v>107.19</v>
      </c>
      <c r="I9" s="78"/>
      <c r="J9" s="36">
        <v>60</v>
      </c>
      <c r="K9" s="77">
        <f t="shared" ref="K9:K72" si="0">IF(F9="","",C9*0.03)</f>
        <v>30000</v>
      </c>
      <c r="L9" s="77"/>
      <c r="M9" s="6">
        <f>IF(J9="","",(K9/J9)/1000)</f>
        <v>0.5</v>
      </c>
      <c r="N9" s="36">
        <v>2000</v>
      </c>
      <c r="O9" s="8">
        <v>36727</v>
      </c>
      <c r="P9" s="78">
        <v>107.67</v>
      </c>
      <c r="Q9" s="78"/>
      <c r="R9" s="79">
        <f>IF(O9="","",(IF(G9="売",H9-P9,P9-H9))*M9*100000)</f>
        <v>24000.0000000002</v>
      </c>
      <c r="S9" s="79"/>
      <c r="T9" s="80">
        <f>IF(O9="","",IF(R9&lt;0,J9*(-1),IF(G9="買",(P9-H9)*100,(H9-P9)*100)))</f>
        <v>48.000000000000398</v>
      </c>
      <c r="U9" s="80"/>
    </row>
    <row r="10" spans="2:21">
      <c r="B10" s="36">
        <v>2</v>
      </c>
      <c r="C10" s="77">
        <f t="shared" ref="C10:C73" si="1">IF(R9="","",C9+R9)</f>
        <v>1024000.0000000002</v>
      </c>
      <c r="D10" s="77"/>
      <c r="E10" s="36">
        <v>2000</v>
      </c>
      <c r="F10" s="8">
        <v>42619</v>
      </c>
      <c r="G10" s="36" t="s">
        <v>3</v>
      </c>
      <c r="H10" s="78">
        <v>105.71</v>
      </c>
      <c r="I10" s="78"/>
      <c r="J10" s="36">
        <v>85</v>
      </c>
      <c r="K10" s="77">
        <f t="shared" si="0"/>
        <v>30720.000000000007</v>
      </c>
      <c r="L10" s="77"/>
      <c r="M10" s="6">
        <f t="shared" ref="M10:M73" si="2">IF(J10="","",(K10/J10)/1000)</f>
        <v>0.36141176470588243</v>
      </c>
      <c r="N10" s="36">
        <v>2000</v>
      </c>
      <c r="O10" s="8">
        <v>42625</v>
      </c>
      <c r="P10" s="78">
        <v>106.6</v>
      </c>
      <c r="Q10" s="78"/>
      <c r="R10" s="79">
        <f t="shared" ref="R10:R73" si="3">IF(O10="","",(IF(G10="売",H10-P10,P10-H10))*M10*100000)</f>
        <v>-32165.647058823553</v>
      </c>
      <c r="S10" s="79"/>
      <c r="T10" s="80">
        <f t="shared" ref="T10:T73" si="4">IF(O10="","",IF(R10&lt;0,J10*(-1),IF(G10="買",(P10-H10)*100,(H10-P10)*100)))</f>
        <v>-85</v>
      </c>
      <c r="U10" s="80"/>
    </row>
    <row r="11" spans="2:21">
      <c r="B11" s="36">
        <v>3</v>
      </c>
      <c r="C11" s="77">
        <f t="shared" si="1"/>
        <v>991834.35294117662</v>
      </c>
      <c r="D11" s="77"/>
      <c r="E11" s="36">
        <v>2000</v>
      </c>
      <c r="F11" s="8">
        <v>42716</v>
      </c>
      <c r="G11" s="36" t="s">
        <v>4</v>
      </c>
      <c r="H11" s="78">
        <v>111.46</v>
      </c>
      <c r="I11" s="78"/>
      <c r="J11" s="36">
        <v>114</v>
      </c>
      <c r="K11" s="77">
        <f t="shared" si="0"/>
        <v>29755.030588235299</v>
      </c>
      <c r="L11" s="77"/>
      <c r="M11" s="6">
        <f t="shared" si="2"/>
        <v>0.26100904024767807</v>
      </c>
      <c r="N11" s="36">
        <v>2001</v>
      </c>
      <c r="O11" s="8">
        <v>42391</v>
      </c>
      <c r="P11" s="78">
        <v>116.85</v>
      </c>
      <c r="Q11" s="78"/>
      <c r="R11" s="79">
        <f t="shared" si="3"/>
        <v>140683.8726934985</v>
      </c>
      <c r="S11" s="79"/>
      <c r="T11" s="80">
        <f t="shared" si="4"/>
        <v>539</v>
      </c>
      <c r="U11" s="80"/>
    </row>
    <row r="12" spans="2:21">
      <c r="B12" s="36">
        <v>4</v>
      </c>
      <c r="C12" s="77">
        <f t="shared" si="1"/>
        <v>1132518.225634675</v>
      </c>
      <c r="D12" s="77"/>
      <c r="E12" s="36">
        <v>2001</v>
      </c>
      <c r="F12" s="8">
        <v>42548</v>
      </c>
      <c r="G12" s="36" t="s">
        <v>4</v>
      </c>
      <c r="H12" s="78">
        <v>124.03</v>
      </c>
      <c r="I12" s="78"/>
      <c r="J12" s="36">
        <v>80</v>
      </c>
      <c r="K12" s="77">
        <f t="shared" si="0"/>
        <v>33975.546769040251</v>
      </c>
      <c r="L12" s="77"/>
      <c r="M12" s="6">
        <f t="shared" si="2"/>
        <v>0.42469433461300315</v>
      </c>
      <c r="N12" s="36">
        <v>2001</v>
      </c>
      <c r="O12" s="8">
        <v>42554</v>
      </c>
      <c r="P12" s="78">
        <v>123.67</v>
      </c>
      <c r="Q12" s="78"/>
      <c r="R12" s="79">
        <f t="shared" si="3"/>
        <v>-15288.99604606809</v>
      </c>
      <c r="S12" s="79"/>
      <c r="T12" s="80">
        <f t="shared" si="4"/>
        <v>-80</v>
      </c>
      <c r="U12" s="80"/>
    </row>
    <row r="13" spans="2:21">
      <c r="B13" s="36">
        <v>5</v>
      </c>
      <c r="C13" s="77">
        <f t="shared" si="1"/>
        <v>1117229.2295886069</v>
      </c>
      <c r="D13" s="77"/>
      <c r="E13" s="36">
        <v>2001</v>
      </c>
      <c r="F13" s="8">
        <v>42611</v>
      </c>
      <c r="G13" s="36" t="s">
        <v>3</v>
      </c>
      <c r="H13" s="78">
        <v>119.66</v>
      </c>
      <c r="I13" s="78"/>
      <c r="J13" s="36">
        <v>119</v>
      </c>
      <c r="K13" s="77">
        <f t="shared" si="0"/>
        <v>33516.876887658203</v>
      </c>
      <c r="L13" s="77"/>
      <c r="M13" s="6">
        <f t="shared" si="2"/>
        <v>0.28165442762737986</v>
      </c>
      <c r="N13" s="36">
        <v>2001</v>
      </c>
      <c r="O13" s="8">
        <v>42618</v>
      </c>
      <c r="P13" s="78">
        <v>120.85</v>
      </c>
      <c r="Q13" s="78"/>
      <c r="R13" s="79">
        <f t="shared" si="3"/>
        <v>-33516.876887658138</v>
      </c>
      <c r="S13" s="79"/>
      <c r="T13" s="80">
        <f t="shared" si="4"/>
        <v>-119</v>
      </c>
      <c r="U13" s="80"/>
    </row>
    <row r="14" spans="2:21">
      <c r="B14" s="36">
        <v>6</v>
      </c>
      <c r="C14" s="77">
        <f t="shared" si="1"/>
        <v>1083712.3527009487</v>
      </c>
      <c r="D14" s="77"/>
      <c r="E14" s="36">
        <v>2001</v>
      </c>
      <c r="F14" s="8">
        <v>42659</v>
      </c>
      <c r="G14" s="36" t="s">
        <v>4</v>
      </c>
      <c r="H14" s="78">
        <v>121.17</v>
      </c>
      <c r="I14" s="78"/>
      <c r="J14" s="36">
        <v>78</v>
      </c>
      <c r="K14" s="77">
        <f t="shared" si="0"/>
        <v>32511.370581028459</v>
      </c>
      <c r="L14" s="77"/>
      <c r="M14" s="6">
        <f t="shared" si="2"/>
        <v>0.41681244334651868</v>
      </c>
      <c r="N14" s="36">
        <v>2001</v>
      </c>
      <c r="O14" s="8">
        <v>42675</v>
      </c>
      <c r="P14" s="78">
        <v>121.49</v>
      </c>
      <c r="Q14" s="78"/>
      <c r="R14" s="79">
        <f t="shared" si="3"/>
        <v>13337.998187088313</v>
      </c>
      <c r="S14" s="79"/>
      <c r="T14" s="80">
        <f t="shared" si="4"/>
        <v>31.999999999999318</v>
      </c>
      <c r="U14" s="80"/>
    </row>
    <row r="15" spans="2:21">
      <c r="B15" s="36">
        <v>7</v>
      </c>
      <c r="C15" s="77">
        <f t="shared" si="1"/>
        <v>1097050.3508880371</v>
      </c>
      <c r="D15" s="77"/>
      <c r="E15" s="36">
        <v>2001</v>
      </c>
      <c r="F15" s="8">
        <v>42710</v>
      </c>
      <c r="G15" s="36" t="s">
        <v>4</v>
      </c>
      <c r="H15" s="78">
        <v>124.46</v>
      </c>
      <c r="I15" s="78"/>
      <c r="J15" s="36">
        <v>89</v>
      </c>
      <c r="K15" s="77">
        <f t="shared" si="0"/>
        <v>32911.510526641112</v>
      </c>
      <c r="L15" s="77"/>
      <c r="M15" s="6">
        <f t="shared" si="2"/>
        <v>0.36979225310832708</v>
      </c>
      <c r="N15" s="36">
        <v>2002</v>
      </c>
      <c r="O15" s="8">
        <v>42384</v>
      </c>
      <c r="P15" s="78">
        <v>131.5</v>
      </c>
      <c r="Q15" s="78"/>
      <c r="R15" s="79">
        <f t="shared" si="3"/>
        <v>260333.74618826248</v>
      </c>
      <c r="S15" s="79"/>
      <c r="T15" s="80">
        <f t="shared" si="4"/>
        <v>704.00000000000068</v>
      </c>
      <c r="U15" s="80"/>
    </row>
    <row r="16" spans="2:21">
      <c r="B16" s="36">
        <v>8</v>
      </c>
      <c r="C16" s="77">
        <f t="shared" si="1"/>
        <v>1357384.0970762996</v>
      </c>
      <c r="D16" s="77"/>
      <c r="E16" s="36">
        <v>2002</v>
      </c>
      <c r="F16" s="8">
        <v>42387</v>
      </c>
      <c r="G16" s="36" t="s">
        <v>4</v>
      </c>
      <c r="H16" s="78">
        <v>132.59</v>
      </c>
      <c r="I16" s="78"/>
      <c r="J16" s="36">
        <v>114</v>
      </c>
      <c r="K16" s="77">
        <f t="shared" si="0"/>
        <v>40721.522912288987</v>
      </c>
      <c r="L16" s="77"/>
      <c r="M16" s="6">
        <f t="shared" si="2"/>
        <v>0.35720634133586832</v>
      </c>
      <c r="N16" s="36">
        <v>2002</v>
      </c>
      <c r="O16" s="8">
        <v>42397</v>
      </c>
      <c r="P16" s="78">
        <v>134.03</v>
      </c>
      <c r="Q16" s="78"/>
      <c r="R16" s="79">
        <f t="shared" si="3"/>
        <v>51437.713152364959</v>
      </c>
      <c r="S16" s="79"/>
      <c r="T16" s="80">
        <f t="shared" si="4"/>
        <v>143.99999999999977</v>
      </c>
      <c r="U16" s="80"/>
    </row>
    <row r="17" spans="2:21">
      <c r="B17" s="36">
        <v>9</v>
      </c>
      <c r="C17" s="77">
        <f t="shared" si="1"/>
        <v>1408821.8102286647</v>
      </c>
      <c r="D17" s="77"/>
      <c r="E17" s="36">
        <v>2002</v>
      </c>
      <c r="F17" s="8">
        <v>42540</v>
      </c>
      <c r="G17" s="36" t="s">
        <v>3</v>
      </c>
      <c r="H17" s="78">
        <v>124.14</v>
      </c>
      <c r="I17" s="78"/>
      <c r="J17" s="36">
        <v>70</v>
      </c>
      <c r="K17" s="77">
        <f t="shared" si="0"/>
        <v>42264.654306859935</v>
      </c>
      <c r="L17" s="77"/>
      <c r="M17" s="6">
        <f t="shared" si="2"/>
        <v>0.60378077581228484</v>
      </c>
      <c r="N17" s="36">
        <v>2002</v>
      </c>
      <c r="O17" s="8">
        <v>42574</v>
      </c>
      <c r="P17" s="78">
        <v>117.42</v>
      </c>
      <c r="Q17" s="78"/>
      <c r="R17" s="79">
        <f t="shared" si="3"/>
        <v>405740.68134585535</v>
      </c>
      <c r="S17" s="79"/>
      <c r="T17" s="80">
        <f t="shared" si="4"/>
        <v>671.99999999999989</v>
      </c>
      <c r="U17" s="80"/>
    </row>
    <row r="18" spans="2:21">
      <c r="B18" s="36">
        <v>10</v>
      </c>
      <c r="C18" s="77">
        <f t="shared" si="1"/>
        <v>1814562.49157452</v>
      </c>
      <c r="D18" s="77"/>
      <c r="E18" s="36">
        <v>2002</v>
      </c>
      <c r="F18" s="8">
        <v>42570</v>
      </c>
      <c r="G18" s="36" t="s">
        <v>3</v>
      </c>
      <c r="H18" s="78">
        <v>116.13</v>
      </c>
      <c r="I18" s="78"/>
      <c r="J18" s="36">
        <v>130</v>
      </c>
      <c r="K18" s="77">
        <f t="shared" si="0"/>
        <v>54436.874747235597</v>
      </c>
      <c r="L18" s="77"/>
      <c r="M18" s="6">
        <f t="shared" si="2"/>
        <v>0.41874519036335073</v>
      </c>
      <c r="N18" s="36">
        <v>2002</v>
      </c>
      <c r="O18" s="8">
        <v>42574</v>
      </c>
      <c r="P18" s="78">
        <v>117.42</v>
      </c>
      <c r="Q18" s="78"/>
      <c r="R18" s="79">
        <f t="shared" si="3"/>
        <v>-54018.129556872511</v>
      </c>
      <c r="S18" s="79"/>
      <c r="T18" s="80">
        <f t="shared" si="4"/>
        <v>-130</v>
      </c>
      <c r="U18" s="80"/>
    </row>
    <row r="19" spans="2:21">
      <c r="B19" s="36">
        <v>11</v>
      </c>
      <c r="C19" s="77">
        <f t="shared" si="1"/>
        <v>1760544.3620176476</v>
      </c>
      <c r="D19" s="77"/>
      <c r="E19" s="36">
        <v>2003</v>
      </c>
      <c r="F19" s="8">
        <v>42382</v>
      </c>
      <c r="G19" s="36" t="s">
        <v>3</v>
      </c>
      <c r="H19" s="78">
        <v>118.97</v>
      </c>
      <c r="I19" s="78"/>
      <c r="J19" s="36">
        <v>107</v>
      </c>
      <c r="K19" s="77">
        <f t="shared" si="0"/>
        <v>52816.330860529422</v>
      </c>
      <c r="L19" s="77"/>
      <c r="M19" s="6">
        <f t="shared" si="2"/>
        <v>0.4936105687899946</v>
      </c>
      <c r="N19" s="36">
        <v>2003</v>
      </c>
      <c r="O19" s="8">
        <v>42396</v>
      </c>
      <c r="P19" s="78">
        <v>119.19</v>
      </c>
      <c r="Q19" s="78"/>
      <c r="R19" s="79">
        <f t="shared" si="3"/>
        <v>-10859.432513379825</v>
      </c>
      <c r="S19" s="79"/>
      <c r="T19" s="80">
        <f t="shared" si="4"/>
        <v>-107</v>
      </c>
      <c r="U19" s="80"/>
    </row>
    <row r="20" spans="2:21">
      <c r="B20" s="36">
        <v>12</v>
      </c>
      <c r="C20" s="77">
        <f t="shared" si="1"/>
        <v>1749684.9295042679</v>
      </c>
      <c r="D20" s="77"/>
      <c r="E20" s="36">
        <v>2003</v>
      </c>
      <c r="F20" s="8">
        <v>42392</v>
      </c>
      <c r="G20" s="36" t="s">
        <v>3</v>
      </c>
      <c r="H20" s="78">
        <v>117.92</v>
      </c>
      <c r="I20" s="78"/>
      <c r="J20" s="36">
        <v>127</v>
      </c>
      <c r="K20" s="77">
        <f t="shared" si="0"/>
        <v>52490.547885128035</v>
      </c>
      <c r="L20" s="77"/>
      <c r="M20" s="6">
        <f t="shared" si="2"/>
        <v>0.41331140067029948</v>
      </c>
      <c r="N20" s="36">
        <v>2003</v>
      </c>
      <c r="O20" s="8">
        <v>42396</v>
      </c>
      <c r="P20" s="78">
        <v>119.19</v>
      </c>
      <c r="Q20" s="78"/>
      <c r="R20" s="79">
        <f t="shared" si="3"/>
        <v>-52490.547885127868</v>
      </c>
      <c r="S20" s="79"/>
      <c r="T20" s="80">
        <f t="shared" si="4"/>
        <v>-127</v>
      </c>
      <c r="U20" s="80"/>
    </row>
    <row r="21" spans="2:21">
      <c r="B21" s="36">
        <v>13</v>
      </c>
      <c r="C21" s="77">
        <f t="shared" si="1"/>
        <v>1697194.38161914</v>
      </c>
      <c r="D21" s="77"/>
      <c r="E21" s="36">
        <v>2003</v>
      </c>
      <c r="F21" s="8">
        <v>42650</v>
      </c>
      <c r="G21" s="36" t="s">
        <v>3</v>
      </c>
      <c r="H21" s="78">
        <v>110.73</v>
      </c>
      <c r="I21" s="78"/>
      <c r="J21" s="36">
        <v>60</v>
      </c>
      <c r="K21" s="77">
        <f t="shared" si="0"/>
        <v>50915.831448574201</v>
      </c>
      <c r="L21" s="77"/>
      <c r="M21" s="6">
        <f t="shared" si="2"/>
        <v>0.84859719080957008</v>
      </c>
      <c r="N21" s="36">
        <v>2003</v>
      </c>
      <c r="O21" s="8">
        <v>42663</v>
      </c>
      <c r="P21" s="78">
        <v>110.34</v>
      </c>
      <c r="Q21" s="78"/>
      <c r="R21" s="79">
        <f t="shared" si="3"/>
        <v>33095.290441573285</v>
      </c>
      <c r="S21" s="79"/>
      <c r="T21" s="80">
        <f t="shared" si="4"/>
        <v>39.000000000000057</v>
      </c>
      <c r="U21" s="80"/>
    </row>
    <row r="22" spans="2:21">
      <c r="B22" s="36">
        <v>14</v>
      </c>
      <c r="C22" s="77">
        <f t="shared" si="1"/>
        <v>1730289.6720607134</v>
      </c>
      <c r="D22" s="77"/>
      <c r="E22" s="36">
        <v>2003</v>
      </c>
      <c r="F22" s="8">
        <v>42726</v>
      </c>
      <c r="G22" s="36" t="s">
        <v>3</v>
      </c>
      <c r="H22" s="78">
        <v>107.26</v>
      </c>
      <c r="I22" s="78"/>
      <c r="J22" s="36">
        <v>99</v>
      </c>
      <c r="K22" s="77">
        <f t="shared" si="0"/>
        <v>51908.690161821403</v>
      </c>
      <c r="L22" s="77"/>
      <c r="M22" s="6">
        <f t="shared" si="2"/>
        <v>0.52433020365476168</v>
      </c>
      <c r="N22" s="36">
        <v>2004</v>
      </c>
      <c r="O22" s="8">
        <v>42378</v>
      </c>
      <c r="P22" s="78">
        <v>108.18</v>
      </c>
      <c r="Q22" s="78"/>
      <c r="R22" s="79">
        <f t="shared" si="3"/>
        <v>-48238.378736238163</v>
      </c>
      <c r="S22" s="79"/>
      <c r="T22" s="80">
        <f t="shared" si="4"/>
        <v>-99</v>
      </c>
      <c r="U22" s="80"/>
    </row>
    <row r="23" spans="2:21">
      <c r="B23" s="36">
        <v>15</v>
      </c>
      <c r="C23" s="77">
        <f t="shared" si="1"/>
        <v>1682051.2933244752</v>
      </c>
      <c r="D23" s="77"/>
      <c r="E23" s="36">
        <v>2004</v>
      </c>
      <c r="F23" s="8">
        <v>42382</v>
      </c>
      <c r="G23" s="36" t="s">
        <v>3</v>
      </c>
      <c r="H23" s="78">
        <v>106.11</v>
      </c>
      <c r="I23" s="78"/>
      <c r="J23" s="36">
        <v>219</v>
      </c>
      <c r="K23" s="77">
        <f t="shared" si="0"/>
        <v>50461.538799734255</v>
      </c>
      <c r="L23" s="77"/>
      <c r="M23" s="6">
        <f t="shared" si="2"/>
        <v>0.23041798538691441</v>
      </c>
      <c r="N23" s="36">
        <v>2004</v>
      </c>
      <c r="O23" s="8">
        <v>42385</v>
      </c>
      <c r="P23" s="78">
        <v>106.6</v>
      </c>
      <c r="Q23" s="78"/>
      <c r="R23" s="79">
        <f t="shared" si="3"/>
        <v>-11290.481283958688</v>
      </c>
      <c r="S23" s="79"/>
      <c r="T23" s="80">
        <f t="shared" si="4"/>
        <v>-219</v>
      </c>
      <c r="U23" s="80"/>
    </row>
    <row r="24" spans="2:21">
      <c r="B24" s="36">
        <v>16</v>
      </c>
      <c r="C24" s="77">
        <f t="shared" si="1"/>
        <v>1670760.8120405164</v>
      </c>
      <c r="D24" s="77"/>
      <c r="E24" s="36">
        <v>2004</v>
      </c>
      <c r="F24" s="8">
        <v>42410</v>
      </c>
      <c r="G24" s="36" t="s">
        <v>3</v>
      </c>
      <c r="H24" s="78">
        <v>105.36</v>
      </c>
      <c r="I24" s="78"/>
      <c r="J24" s="36">
        <v>144</v>
      </c>
      <c r="K24" s="77">
        <f t="shared" si="0"/>
        <v>50122.824361215491</v>
      </c>
      <c r="L24" s="77"/>
      <c r="M24" s="6">
        <f t="shared" si="2"/>
        <v>0.34807516917510761</v>
      </c>
      <c r="N24" s="36">
        <v>2004</v>
      </c>
      <c r="O24" s="8">
        <v>42417</v>
      </c>
      <c r="P24" s="78">
        <v>105.67</v>
      </c>
      <c r="Q24" s="78"/>
      <c r="R24" s="79">
        <f t="shared" si="3"/>
        <v>-10790.330244428416</v>
      </c>
      <c r="S24" s="79"/>
      <c r="T24" s="80">
        <f t="shared" si="4"/>
        <v>-144</v>
      </c>
      <c r="U24" s="80"/>
    </row>
    <row r="25" spans="2:21">
      <c r="B25" s="36">
        <v>17</v>
      </c>
      <c r="C25" s="77">
        <f t="shared" si="1"/>
        <v>1659970.4817960879</v>
      </c>
      <c r="D25" s="77"/>
      <c r="E25" s="36">
        <v>2004</v>
      </c>
      <c r="F25" s="8">
        <v>42678</v>
      </c>
      <c r="G25" s="36" t="s">
        <v>3</v>
      </c>
      <c r="H25" s="78">
        <v>105.83</v>
      </c>
      <c r="I25" s="78"/>
      <c r="J25" s="36">
        <v>107</v>
      </c>
      <c r="K25" s="77">
        <f t="shared" si="0"/>
        <v>49799.114453882634</v>
      </c>
      <c r="L25" s="77"/>
      <c r="M25" s="6">
        <f t="shared" si="2"/>
        <v>0.46541228461572554</v>
      </c>
      <c r="N25" s="36">
        <v>2004</v>
      </c>
      <c r="O25" s="8">
        <v>42684</v>
      </c>
      <c r="P25" s="78">
        <v>106.9</v>
      </c>
      <c r="Q25" s="78"/>
      <c r="R25" s="79">
        <f t="shared" si="3"/>
        <v>-49799.114453882976</v>
      </c>
      <c r="S25" s="79"/>
      <c r="T25" s="80">
        <f t="shared" si="4"/>
        <v>-107</v>
      </c>
      <c r="U25" s="80"/>
    </row>
    <row r="26" spans="2:21">
      <c r="B26" s="36">
        <v>18</v>
      </c>
      <c r="C26" s="77">
        <f t="shared" si="1"/>
        <v>1610171.367342205</v>
      </c>
      <c r="D26" s="77"/>
      <c r="E26" s="36">
        <v>2005</v>
      </c>
      <c r="F26" s="8">
        <v>42482</v>
      </c>
      <c r="G26" s="36" t="s">
        <v>3</v>
      </c>
      <c r="H26" s="78">
        <v>106.6</v>
      </c>
      <c r="I26" s="78"/>
      <c r="J26" s="36">
        <v>96</v>
      </c>
      <c r="K26" s="77">
        <f t="shared" si="0"/>
        <v>48305.14102026615</v>
      </c>
      <c r="L26" s="77"/>
      <c r="M26" s="6">
        <f t="shared" si="2"/>
        <v>0.50317855229443909</v>
      </c>
      <c r="N26" s="36">
        <v>2005</v>
      </c>
      <c r="O26" s="8">
        <v>42499</v>
      </c>
      <c r="P26" s="78">
        <v>105.45</v>
      </c>
      <c r="Q26" s="78"/>
      <c r="R26" s="79">
        <f t="shared" si="3"/>
        <v>57865.533513860071</v>
      </c>
      <c r="S26" s="79"/>
      <c r="T26" s="80">
        <f t="shared" si="4"/>
        <v>114.99999999999915</v>
      </c>
      <c r="U26" s="80"/>
    </row>
    <row r="27" spans="2:21">
      <c r="B27" s="36">
        <v>19</v>
      </c>
      <c r="C27" s="77">
        <f t="shared" si="1"/>
        <v>1668036.9008560651</v>
      </c>
      <c r="D27" s="77"/>
      <c r="E27" s="36">
        <v>2005</v>
      </c>
      <c r="F27" s="8">
        <v>42516</v>
      </c>
      <c r="G27" s="36" t="s">
        <v>4</v>
      </c>
      <c r="H27" s="78">
        <v>107.85</v>
      </c>
      <c r="I27" s="78"/>
      <c r="J27" s="36">
        <v>63</v>
      </c>
      <c r="K27" s="77">
        <f t="shared" si="0"/>
        <v>50041.107025681951</v>
      </c>
      <c r="L27" s="77"/>
      <c r="M27" s="6">
        <f t="shared" si="2"/>
        <v>0.79430328612193568</v>
      </c>
      <c r="N27" s="36">
        <v>2005</v>
      </c>
      <c r="O27" s="8">
        <v>42524</v>
      </c>
      <c r="P27" s="78">
        <v>107.66</v>
      </c>
      <c r="Q27" s="78"/>
      <c r="R27" s="79">
        <f t="shared" si="3"/>
        <v>-15091.762436316598</v>
      </c>
      <c r="S27" s="79"/>
      <c r="T27" s="80">
        <f t="shared" si="4"/>
        <v>-63</v>
      </c>
      <c r="U27" s="80"/>
    </row>
    <row r="28" spans="2:21">
      <c r="B28" s="36">
        <v>20</v>
      </c>
      <c r="C28" s="77">
        <f t="shared" si="1"/>
        <v>1652945.1384197485</v>
      </c>
      <c r="D28" s="77"/>
      <c r="E28" s="36">
        <v>2005</v>
      </c>
      <c r="F28" s="8">
        <v>42699</v>
      </c>
      <c r="G28" s="36" t="s">
        <v>4</v>
      </c>
      <c r="H28" s="78">
        <v>119.05</v>
      </c>
      <c r="I28" s="78"/>
      <c r="J28" s="36">
        <v>93</v>
      </c>
      <c r="K28" s="77">
        <f t="shared" si="0"/>
        <v>49588.354152592452</v>
      </c>
      <c r="L28" s="77"/>
      <c r="M28" s="6">
        <f t="shared" si="2"/>
        <v>0.5332081091676607</v>
      </c>
      <c r="N28" s="36">
        <v>2005</v>
      </c>
      <c r="O28" s="8">
        <v>42712</v>
      </c>
      <c r="P28" s="78">
        <v>120.14</v>
      </c>
      <c r="Q28" s="78"/>
      <c r="R28" s="79">
        <f t="shared" si="3"/>
        <v>58119.683899275202</v>
      </c>
      <c r="S28" s="79"/>
      <c r="T28" s="80">
        <f t="shared" si="4"/>
        <v>109.00000000000034</v>
      </c>
      <c r="U28" s="80"/>
    </row>
    <row r="29" spans="2:21">
      <c r="B29" s="36">
        <v>21</v>
      </c>
      <c r="C29" s="77">
        <f t="shared" si="1"/>
        <v>1711064.8223190238</v>
      </c>
      <c r="D29" s="77"/>
      <c r="E29" s="36">
        <v>2006</v>
      </c>
      <c r="F29" s="8">
        <v>42495</v>
      </c>
      <c r="G29" s="36" t="s">
        <v>3</v>
      </c>
      <c r="H29" s="78">
        <v>113.2</v>
      </c>
      <c r="I29" s="78"/>
      <c r="J29" s="36">
        <v>100</v>
      </c>
      <c r="K29" s="77">
        <f t="shared" si="0"/>
        <v>51331.944669570708</v>
      </c>
      <c r="L29" s="77"/>
      <c r="M29" s="6">
        <f t="shared" si="2"/>
        <v>0.51331944669570706</v>
      </c>
      <c r="N29" s="36">
        <v>2006</v>
      </c>
      <c r="O29" s="8">
        <v>42507</v>
      </c>
      <c r="P29" s="78">
        <v>110.81</v>
      </c>
      <c r="Q29" s="78"/>
      <c r="R29" s="79">
        <f t="shared" si="3"/>
        <v>122683.347760274</v>
      </c>
      <c r="S29" s="79"/>
      <c r="T29" s="80">
        <f t="shared" si="4"/>
        <v>239.00000000000006</v>
      </c>
      <c r="U29" s="80"/>
    </row>
    <row r="30" spans="2:21">
      <c r="B30" s="36">
        <v>22</v>
      </c>
      <c r="C30" s="77">
        <f t="shared" si="1"/>
        <v>1833748.1700792979</v>
      </c>
      <c r="D30" s="77"/>
      <c r="E30" s="36">
        <v>2006</v>
      </c>
      <c r="F30" s="8">
        <v>42543</v>
      </c>
      <c r="G30" s="36" t="s">
        <v>4</v>
      </c>
      <c r="H30" s="78">
        <v>115.28</v>
      </c>
      <c r="I30" s="78"/>
      <c r="J30" s="36">
        <v>97</v>
      </c>
      <c r="K30" s="77">
        <f t="shared" si="0"/>
        <v>55012.445102378937</v>
      </c>
      <c r="L30" s="77"/>
      <c r="M30" s="6">
        <f t="shared" si="2"/>
        <v>0.56713860930287574</v>
      </c>
      <c r="N30" s="36">
        <v>2006</v>
      </c>
      <c r="O30" s="8">
        <v>42550</v>
      </c>
      <c r="P30" s="78">
        <v>115.81</v>
      </c>
      <c r="Q30" s="78"/>
      <c r="R30" s="79">
        <f t="shared" si="3"/>
        <v>30058.34629305248</v>
      </c>
      <c r="S30" s="79"/>
      <c r="T30" s="80">
        <f t="shared" si="4"/>
        <v>53.000000000000114</v>
      </c>
      <c r="U30" s="80"/>
    </row>
    <row r="31" spans="2:21">
      <c r="B31" s="36">
        <v>23</v>
      </c>
      <c r="C31" s="77">
        <f t="shared" si="1"/>
        <v>1863806.5163723503</v>
      </c>
      <c r="D31" s="77"/>
      <c r="E31" s="36">
        <v>2006</v>
      </c>
      <c r="F31" s="8">
        <v>42604</v>
      </c>
      <c r="G31" s="36" t="s">
        <v>4</v>
      </c>
      <c r="H31" s="78">
        <v>116.22</v>
      </c>
      <c r="I31" s="78"/>
      <c r="J31" s="36">
        <v>105</v>
      </c>
      <c r="K31" s="77">
        <f t="shared" si="0"/>
        <v>55914.195491170503</v>
      </c>
      <c r="L31" s="77"/>
      <c r="M31" s="6">
        <f t="shared" si="2"/>
        <v>0.53251614753495724</v>
      </c>
      <c r="N31" s="36">
        <v>2006</v>
      </c>
      <c r="O31" s="8">
        <v>42611</v>
      </c>
      <c r="P31" s="78">
        <v>116.82</v>
      </c>
      <c r="Q31" s="78"/>
      <c r="R31" s="79">
        <f t="shared" si="3"/>
        <v>31950.968852097132</v>
      </c>
      <c r="S31" s="79"/>
      <c r="T31" s="80">
        <f t="shared" si="4"/>
        <v>59.999999999999432</v>
      </c>
      <c r="U31" s="80"/>
    </row>
    <row r="32" spans="2:21">
      <c r="B32" s="36">
        <v>24</v>
      </c>
      <c r="C32" s="77">
        <f t="shared" si="1"/>
        <v>1895757.4852244474</v>
      </c>
      <c r="D32" s="77"/>
      <c r="E32" s="36">
        <v>2006</v>
      </c>
      <c r="F32" s="8">
        <v>42649</v>
      </c>
      <c r="G32" s="36" t="s">
        <v>4</v>
      </c>
      <c r="H32" s="78">
        <v>117.87</v>
      </c>
      <c r="I32" s="78"/>
      <c r="J32" s="36">
        <v>50</v>
      </c>
      <c r="K32" s="77">
        <f t="shared" si="0"/>
        <v>56872.724556733425</v>
      </c>
      <c r="L32" s="77"/>
      <c r="M32" s="6">
        <f t="shared" si="2"/>
        <v>1.1374544911346685</v>
      </c>
      <c r="N32" s="36">
        <v>2006</v>
      </c>
      <c r="O32" s="8">
        <v>42655</v>
      </c>
      <c r="P32" s="78">
        <v>119.3</v>
      </c>
      <c r="Q32" s="78"/>
      <c r="R32" s="79">
        <f t="shared" si="3"/>
        <v>162655.99223225674</v>
      </c>
      <c r="S32" s="79"/>
      <c r="T32" s="80">
        <f t="shared" si="4"/>
        <v>142.99999999999926</v>
      </c>
      <c r="U32" s="80"/>
    </row>
    <row r="33" spans="2:21">
      <c r="B33" s="36">
        <v>25</v>
      </c>
      <c r="C33" s="77">
        <f t="shared" si="1"/>
        <v>2058413.4774567042</v>
      </c>
      <c r="D33" s="77"/>
      <c r="E33" s="36">
        <v>2007</v>
      </c>
      <c r="F33" s="8">
        <v>42395</v>
      </c>
      <c r="G33" s="36" t="s">
        <v>4</v>
      </c>
      <c r="H33" s="78">
        <v>121.32</v>
      </c>
      <c r="I33" s="78"/>
      <c r="J33" s="36">
        <v>114</v>
      </c>
      <c r="K33" s="77">
        <f t="shared" si="0"/>
        <v>61752.404323701128</v>
      </c>
      <c r="L33" s="77"/>
      <c r="M33" s="6">
        <f t="shared" si="2"/>
        <v>0.54168775722544849</v>
      </c>
      <c r="N33" s="36">
        <v>2007</v>
      </c>
      <c r="O33" s="8">
        <v>42382</v>
      </c>
      <c r="P33" s="78">
        <v>121.42</v>
      </c>
      <c r="Q33" s="78"/>
      <c r="R33" s="79">
        <f t="shared" si="3"/>
        <v>5416.8775722549472</v>
      </c>
      <c r="S33" s="79"/>
      <c r="T33" s="80">
        <f t="shared" si="4"/>
        <v>10.000000000000853</v>
      </c>
      <c r="U33" s="80"/>
    </row>
    <row r="34" spans="2:21">
      <c r="B34" s="36">
        <v>26</v>
      </c>
      <c r="C34" s="77">
        <f t="shared" si="1"/>
        <v>2063830.3550289592</v>
      </c>
      <c r="D34" s="77"/>
      <c r="E34" s="36">
        <v>2007</v>
      </c>
      <c r="F34" s="8">
        <v>42476</v>
      </c>
      <c r="G34" s="36" t="s">
        <v>4</v>
      </c>
      <c r="H34" s="78">
        <v>119.57</v>
      </c>
      <c r="I34" s="78"/>
      <c r="J34" s="36">
        <v>135</v>
      </c>
      <c r="K34" s="77">
        <f t="shared" si="0"/>
        <v>61914.910650868776</v>
      </c>
      <c r="L34" s="77"/>
      <c r="M34" s="6">
        <f t="shared" si="2"/>
        <v>0.45862896778421314</v>
      </c>
      <c r="N34" s="36">
        <v>2007</v>
      </c>
      <c r="O34" s="8">
        <v>42478</v>
      </c>
      <c r="P34" s="78">
        <v>118.18</v>
      </c>
      <c r="Q34" s="78"/>
      <c r="R34" s="79">
        <f t="shared" si="3"/>
        <v>-63749.426522005007</v>
      </c>
      <c r="S34" s="79"/>
      <c r="T34" s="80">
        <f t="shared" si="4"/>
        <v>-135</v>
      </c>
      <c r="U34" s="80"/>
    </row>
    <row r="35" spans="2:21">
      <c r="B35" s="36">
        <v>27</v>
      </c>
      <c r="C35" s="77">
        <f t="shared" si="1"/>
        <v>2000080.9285069541</v>
      </c>
      <c r="D35" s="77"/>
      <c r="E35" s="36">
        <v>2007</v>
      </c>
      <c r="F35" s="8">
        <v>42491</v>
      </c>
      <c r="G35" s="36" t="s">
        <v>4</v>
      </c>
      <c r="H35" s="78">
        <v>119.76</v>
      </c>
      <c r="I35" s="78"/>
      <c r="J35" s="36">
        <v>91</v>
      </c>
      <c r="K35" s="77">
        <f t="shared" si="0"/>
        <v>60002.427855208618</v>
      </c>
      <c r="L35" s="77"/>
      <c r="M35" s="6">
        <f t="shared" si="2"/>
        <v>0.65936733906822653</v>
      </c>
      <c r="N35" s="36">
        <v>2007</v>
      </c>
      <c r="O35" s="8">
        <v>42501</v>
      </c>
      <c r="P35" s="78">
        <v>119.47</v>
      </c>
      <c r="Q35" s="78"/>
      <c r="R35" s="79">
        <f t="shared" si="3"/>
        <v>-19121.652832978983</v>
      </c>
      <c r="S35" s="79"/>
      <c r="T35" s="80">
        <f t="shared" si="4"/>
        <v>-91</v>
      </c>
      <c r="U35" s="80"/>
    </row>
    <row r="36" spans="2:21">
      <c r="B36" s="36">
        <v>28</v>
      </c>
      <c r="C36" s="77">
        <f t="shared" si="1"/>
        <v>1980959.2756739752</v>
      </c>
      <c r="D36" s="77"/>
      <c r="E36" s="36">
        <v>2007</v>
      </c>
      <c r="F36" s="8">
        <v>42500</v>
      </c>
      <c r="G36" s="36" t="s">
        <v>4</v>
      </c>
      <c r="H36" s="78">
        <v>120.18</v>
      </c>
      <c r="I36" s="78"/>
      <c r="J36" s="36">
        <v>64</v>
      </c>
      <c r="K36" s="77">
        <f t="shared" si="0"/>
        <v>59428.778270219256</v>
      </c>
      <c r="L36" s="77"/>
      <c r="M36" s="6">
        <f t="shared" si="2"/>
        <v>0.92857466047217585</v>
      </c>
      <c r="N36" s="36">
        <v>2007</v>
      </c>
      <c r="O36" s="8">
        <v>42501</v>
      </c>
      <c r="P36" s="78">
        <v>119.47</v>
      </c>
      <c r="Q36" s="78"/>
      <c r="R36" s="79">
        <f t="shared" si="3"/>
        <v>-65928.800893525215</v>
      </c>
      <c r="S36" s="79"/>
      <c r="T36" s="80">
        <f t="shared" si="4"/>
        <v>-64</v>
      </c>
      <c r="U36" s="80"/>
    </row>
    <row r="37" spans="2:21">
      <c r="B37" s="36">
        <v>29</v>
      </c>
      <c r="C37" s="77">
        <f t="shared" si="1"/>
        <v>1915030.4747804501</v>
      </c>
      <c r="D37" s="77"/>
      <c r="E37" s="36">
        <v>2007</v>
      </c>
      <c r="F37" s="8">
        <v>42521</v>
      </c>
      <c r="G37" s="36" t="s">
        <v>4</v>
      </c>
      <c r="H37" s="78">
        <v>121.876</v>
      </c>
      <c r="I37" s="78"/>
      <c r="J37" s="36">
        <v>105</v>
      </c>
      <c r="K37" s="77">
        <f t="shared" si="0"/>
        <v>57450.914243413499</v>
      </c>
      <c r="L37" s="77"/>
      <c r="M37" s="6">
        <f t="shared" si="2"/>
        <v>0.54715156422298572</v>
      </c>
      <c r="N37" s="36">
        <v>2007</v>
      </c>
      <c r="O37" s="8">
        <v>42526</v>
      </c>
      <c r="P37" s="78">
        <v>121.17</v>
      </c>
      <c r="Q37" s="78"/>
      <c r="R37" s="79">
        <f t="shared" si="3"/>
        <v>-38628.900434142961</v>
      </c>
      <c r="S37" s="79"/>
      <c r="T37" s="80">
        <f t="shared" si="4"/>
        <v>-105</v>
      </c>
      <c r="U37" s="80"/>
    </row>
    <row r="38" spans="2:21">
      <c r="B38" s="36">
        <v>30</v>
      </c>
      <c r="C38" s="77">
        <f t="shared" si="1"/>
        <v>1876401.5743463072</v>
      </c>
      <c r="D38" s="77"/>
      <c r="E38" s="36">
        <v>2008</v>
      </c>
      <c r="F38" s="8">
        <v>42471</v>
      </c>
      <c r="G38" s="36" t="s">
        <v>4</v>
      </c>
      <c r="H38" s="78">
        <v>101.99</v>
      </c>
      <c r="I38" s="78"/>
      <c r="J38" s="36">
        <v>203</v>
      </c>
      <c r="K38" s="77">
        <f t="shared" si="0"/>
        <v>56292.047230389217</v>
      </c>
      <c r="L38" s="77"/>
      <c r="M38" s="6">
        <f t="shared" si="2"/>
        <v>0.27730072527285332</v>
      </c>
      <c r="N38" s="36">
        <v>2008</v>
      </c>
      <c r="O38" s="8">
        <v>42498</v>
      </c>
      <c r="P38" s="78">
        <v>103.94</v>
      </c>
      <c r="Q38" s="78"/>
      <c r="R38" s="79">
        <f t="shared" si="3"/>
        <v>54073.641428206472</v>
      </c>
      <c r="S38" s="79"/>
      <c r="T38" s="80">
        <f t="shared" si="4"/>
        <v>195.00000000000028</v>
      </c>
      <c r="U38" s="80"/>
    </row>
    <row r="39" spans="2:21">
      <c r="B39" s="36">
        <v>31</v>
      </c>
      <c r="C39" s="77">
        <f t="shared" si="1"/>
        <v>1930475.2157745138</v>
      </c>
      <c r="D39" s="77"/>
      <c r="E39" s="36">
        <v>2008</v>
      </c>
      <c r="F39" s="8">
        <v>42490</v>
      </c>
      <c r="G39" s="36" t="s">
        <v>4</v>
      </c>
      <c r="H39" s="78">
        <v>104.35</v>
      </c>
      <c r="I39" s="78"/>
      <c r="J39" s="36">
        <v>124</v>
      </c>
      <c r="K39" s="77">
        <f t="shared" si="0"/>
        <v>57914.256473235415</v>
      </c>
      <c r="L39" s="77"/>
      <c r="M39" s="6">
        <f t="shared" si="2"/>
        <v>0.46705045542931789</v>
      </c>
      <c r="N39" s="36">
        <v>2008</v>
      </c>
      <c r="O39" s="8">
        <v>42498</v>
      </c>
      <c r="P39" s="78">
        <v>103.94</v>
      </c>
      <c r="Q39" s="78"/>
      <c r="R39" s="79">
        <f t="shared" si="3"/>
        <v>-19149.068672601872</v>
      </c>
      <c r="S39" s="79"/>
      <c r="T39" s="80">
        <f t="shared" si="4"/>
        <v>-124</v>
      </c>
      <c r="U39" s="80"/>
    </row>
    <row r="40" spans="2:21">
      <c r="B40" s="36">
        <v>32</v>
      </c>
      <c r="C40" s="77">
        <f t="shared" si="1"/>
        <v>1911326.1471019119</v>
      </c>
      <c r="D40" s="77"/>
      <c r="E40" s="36">
        <v>2008</v>
      </c>
      <c r="F40" s="8">
        <v>42526</v>
      </c>
      <c r="G40" s="36" t="s">
        <v>4</v>
      </c>
      <c r="H40" s="78">
        <v>105.37</v>
      </c>
      <c r="I40" s="78"/>
      <c r="J40" s="36">
        <v>84</v>
      </c>
      <c r="K40" s="77">
        <f t="shared" si="0"/>
        <v>57339.784413057358</v>
      </c>
      <c r="L40" s="77"/>
      <c r="M40" s="6">
        <f t="shared" si="2"/>
        <v>0.68261648110782569</v>
      </c>
      <c r="N40" s="36">
        <v>2008</v>
      </c>
      <c r="O40" s="8">
        <v>42530</v>
      </c>
      <c r="P40" s="78">
        <v>104.5</v>
      </c>
      <c r="Q40" s="78"/>
      <c r="R40" s="79">
        <f t="shared" si="3"/>
        <v>-59387.633856381151</v>
      </c>
      <c r="S40" s="79"/>
      <c r="T40" s="80">
        <f t="shared" si="4"/>
        <v>-84</v>
      </c>
      <c r="U40" s="80"/>
    </row>
    <row r="41" spans="2:21">
      <c r="B41" s="36">
        <v>33</v>
      </c>
      <c r="C41" s="77">
        <f t="shared" si="1"/>
        <v>1851938.5132455309</v>
      </c>
      <c r="D41" s="77"/>
      <c r="E41" s="36">
        <v>2008</v>
      </c>
      <c r="F41" s="8">
        <v>42566</v>
      </c>
      <c r="G41" s="36" t="s">
        <v>3</v>
      </c>
      <c r="H41" s="78">
        <v>105.92</v>
      </c>
      <c r="I41" s="78"/>
      <c r="J41" s="36">
        <v>75</v>
      </c>
      <c r="K41" s="77">
        <f t="shared" si="0"/>
        <v>55558.155397365925</v>
      </c>
      <c r="L41" s="77"/>
      <c r="M41" s="6">
        <f t="shared" si="2"/>
        <v>0.7407754052982124</v>
      </c>
      <c r="N41" s="36">
        <v>2008</v>
      </c>
      <c r="O41" s="8">
        <v>42568</v>
      </c>
      <c r="P41" s="78">
        <v>106.76</v>
      </c>
      <c r="Q41" s="78"/>
      <c r="R41" s="79">
        <f t="shared" si="3"/>
        <v>-62225.134045050087</v>
      </c>
      <c r="S41" s="79"/>
      <c r="T41" s="80">
        <f t="shared" si="4"/>
        <v>-75</v>
      </c>
      <c r="U41" s="80"/>
    </row>
    <row r="42" spans="2:21">
      <c r="B42" s="36">
        <v>34</v>
      </c>
      <c r="C42" s="77">
        <f t="shared" si="1"/>
        <v>1789713.3792004809</v>
      </c>
      <c r="D42" s="77"/>
      <c r="E42" s="36">
        <v>2008</v>
      </c>
      <c r="F42" s="8">
        <v>42579</v>
      </c>
      <c r="G42" s="36" t="s">
        <v>4</v>
      </c>
      <c r="H42" s="78">
        <v>107.97</v>
      </c>
      <c r="I42" s="78"/>
      <c r="J42" s="36">
        <v>140</v>
      </c>
      <c r="K42" s="77">
        <f t="shared" si="0"/>
        <v>53691.401376014423</v>
      </c>
      <c r="L42" s="77"/>
      <c r="M42" s="6">
        <f t="shared" si="2"/>
        <v>0.38351000982867445</v>
      </c>
      <c r="N42" s="36">
        <v>2008</v>
      </c>
      <c r="O42" s="8">
        <v>42595</v>
      </c>
      <c r="P42" s="78">
        <v>109.13</v>
      </c>
      <c r="Q42" s="78"/>
      <c r="R42" s="79">
        <f t="shared" si="3"/>
        <v>44487.161140126103</v>
      </c>
      <c r="S42" s="79"/>
      <c r="T42" s="80">
        <f t="shared" si="4"/>
        <v>115.99999999999966</v>
      </c>
      <c r="U42" s="80"/>
    </row>
    <row r="43" spans="2:21">
      <c r="B43" s="36">
        <v>35</v>
      </c>
      <c r="C43" s="77">
        <f t="shared" si="1"/>
        <v>1834200.5403406071</v>
      </c>
      <c r="D43" s="77"/>
      <c r="E43" s="36">
        <v>2008</v>
      </c>
      <c r="F43" s="8">
        <v>42596</v>
      </c>
      <c r="G43" s="36" t="s">
        <v>4</v>
      </c>
      <c r="H43" s="78">
        <v>109.69</v>
      </c>
      <c r="I43" s="78"/>
      <c r="J43" s="36">
        <v>134</v>
      </c>
      <c r="K43" s="77">
        <f t="shared" si="0"/>
        <v>55026.016210218208</v>
      </c>
      <c r="L43" s="77"/>
      <c r="M43" s="6">
        <f t="shared" si="2"/>
        <v>0.41064191201655376</v>
      </c>
      <c r="N43" s="36">
        <v>2008</v>
      </c>
      <c r="O43" s="8">
        <v>42603</v>
      </c>
      <c r="P43" s="78">
        <v>108.35</v>
      </c>
      <c r="Q43" s="78"/>
      <c r="R43" s="79">
        <f t="shared" si="3"/>
        <v>-55026.016210218346</v>
      </c>
      <c r="S43" s="79"/>
      <c r="T43" s="80">
        <f t="shared" si="4"/>
        <v>-134</v>
      </c>
      <c r="U43" s="80"/>
    </row>
    <row r="44" spans="2:21">
      <c r="B44" s="36">
        <v>36</v>
      </c>
      <c r="C44" s="77">
        <f t="shared" si="1"/>
        <v>1779174.5241303886</v>
      </c>
      <c r="D44" s="77"/>
      <c r="E44" s="36">
        <v>2008</v>
      </c>
      <c r="F44" s="8">
        <v>42658</v>
      </c>
      <c r="G44" s="36" t="s">
        <v>3</v>
      </c>
      <c r="H44" s="78">
        <v>101.49</v>
      </c>
      <c r="I44" s="78"/>
      <c r="J44" s="36">
        <v>154</v>
      </c>
      <c r="K44" s="77">
        <f t="shared" si="0"/>
        <v>53375.235723911654</v>
      </c>
      <c r="L44" s="77"/>
      <c r="M44" s="6">
        <f t="shared" si="2"/>
        <v>0.34659243976566007</v>
      </c>
      <c r="N44" s="36">
        <v>2009</v>
      </c>
      <c r="O44" s="8">
        <v>42371</v>
      </c>
      <c r="P44" s="78">
        <v>91.13</v>
      </c>
      <c r="Q44" s="78"/>
      <c r="R44" s="79">
        <f t="shared" si="3"/>
        <v>359069.76759722381</v>
      </c>
      <c r="S44" s="79"/>
      <c r="T44" s="80">
        <f t="shared" si="4"/>
        <v>1036</v>
      </c>
      <c r="U44" s="80"/>
    </row>
    <row r="45" spans="2:21">
      <c r="B45" s="36">
        <v>37</v>
      </c>
      <c r="C45" s="77">
        <f t="shared" si="1"/>
        <v>2138244.2917276123</v>
      </c>
      <c r="D45" s="77"/>
      <c r="E45" s="36">
        <v>2008</v>
      </c>
      <c r="F45" s="8">
        <v>42693</v>
      </c>
      <c r="G45" s="36" t="s">
        <v>3</v>
      </c>
      <c r="H45" s="78">
        <v>95.88</v>
      </c>
      <c r="I45" s="78"/>
      <c r="J45" s="36">
        <v>160</v>
      </c>
      <c r="K45" s="77">
        <f t="shared" si="0"/>
        <v>64147.328751828369</v>
      </c>
      <c r="L45" s="77"/>
      <c r="M45" s="6">
        <f t="shared" si="2"/>
        <v>0.40092080469892732</v>
      </c>
      <c r="N45" s="36">
        <v>2009</v>
      </c>
      <c r="O45" s="8">
        <v>42371</v>
      </c>
      <c r="P45" s="78">
        <v>91.13</v>
      </c>
      <c r="Q45" s="78"/>
      <c r="R45" s="79">
        <f t="shared" si="3"/>
        <v>190437.38223199046</v>
      </c>
      <c r="S45" s="79"/>
      <c r="T45" s="80">
        <f t="shared" si="4"/>
        <v>475</v>
      </c>
      <c r="U45" s="80"/>
    </row>
    <row r="46" spans="2:21">
      <c r="B46" s="36">
        <v>38</v>
      </c>
      <c r="C46" s="77">
        <f t="shared" si="1"/>
        <v>2328681.6739596026</v>
      </c>
      <c r="D46" s="77"/>
      <c r="E46" s="36">
        <v>2008</v>
      </c>
      <c r="F46" s="8">
        <v>42713</v>
      </c>
      <c r="G46" s="36" t="s">
        <v>3</v>
      </c>
      <c r="H46" s="78">
        <v>92.43</v>
      </c>
      <c r="I46" s="78"/>
      <c r="J46" s="36">
        <v>160</v>
      </c>
      <c r="K46" s="77">
        <f t="shared" si="0"/>
        <v>69860.450218788072</v>
      </c>
      <c r="L46" s="77"/>
      <c r="M46" s="6">
        <f t="shared" si="2"/>
        <v>0.43662781386742544</v>
      </c>
      <c r="N46" s="36">
        <v>2009</v>
      </c>
      <c r="O46" s="8">
        <v>42371</v>
      </c>
      <c r="P46" s="78">
        <v>91.13</v>
      </c>
      <c r="Q46" s="78"/>
      <c r="R46" s="79">
        <f t="shared" si="3"/>
        <v>56761.615802765809</v>
      </c>
      <c r="S46" s="79"/>
      <c r="T46" s="80">
        <f t="shared" si="4"/>
        <v>130.00000000000114</v>
      </c>
      <c r="U46" s="80"/>
    </row>
    <row r="47" spans="2:21">
      <c r="B47" s="36">
        <v>39</v>
      </c>
      <c r="C47" s="77">
        <f t="shared" si="1"/>
        <v>2385443.2897623684</v>
      </c>
      <c r="D47" s="77"/>
      <c r="E47" s="36">
        <v>2009</v>
      </c>
      <c r="F47" s="8">
        <v>42412</v>
      </c>
      <c r="G47" s="36" t="s">
        <v>4</v>
      </c>
      <c r="H47" s="78">
        <v>90.8</v>
      </c>
      <c r="I47" s="78"/>
      <c r="J47" s="36">
        <v>101</v>
      </c>
      <c r="K47" s="77">
        <f t="shared" si="0"/>
        <v>71563.298692871045</v>
      </c>
      <c r="L47" s="77"/>
      <c r="M47" s="6">
        <f t="shared" si="2"/>
        <v>0.70854751181060438</v>
      </c>
      <c r="N47" s="36">
        <v>2009</v>
      </c>
      <c r="O47" s="8">
        <v>42435</v>
      </c>
      <c r="P47" s="78">
        <v>96.77</v>
      </c>
      <c r="Q47" s="78"/>
      <c r="R47" s="79">
        <f t="shared" si="3"/>
        <v>423002.86455093074</v>
      </c>
      <c r="S47" s="79"/>
      <c r="T47" s="80">
        <f t="shared" si="4"/>
        <v>596.99999999999989</v>
      </c>
      <c r="U47" s="80"/>
    </row>
    <row r="48" spans="2:21">
      <c r="B48" s="36">
        <v>40</v>
      </c>
      <c r="C48" s="77">
        <f t="shared" si="1"/>
        <v>2808446.1543132993</v>
      </c>
      <c r="D48" s="77"/>
      <c r="E48" s="36">
        <v>2009</v>
      </c>
      <c r="F48" s="8">
        <v>42438</v>
      </c>
      <c r="G48" s="36" t="s">
        <v>4</v>
      </c>
      <c r="H48" s="78">
        <v>98.48</v>
      </c>
      <c r="I48" s="78"/>
      <c r="J48" s="36">
        <v>193</v>
      </c>
      <c r="K48" s="77">
        <f t="shared" si="0"/>
        <v>84253.384629398977</v>
      </c>
      <c r="L48" s="77"/>
      <c r="M48" s="6">
        <f t="shared" si="2"/>
        <v>0.43654603434921752</v>
      </c>
      <c r="N48" s="36">
        <v>2009</v>
      </c>
      <c r="O48" s="8">
        <v>42441</v>
      </c>
      <c r="P48" s="78">
        <v>96.47</v>
      </c>
      <c r="Q48" s="78"/>
      <c r="R48" s="79">
        <f t="shared" si="3"/>
        <v>-87745.752904192937</v>
      </c>
      <c r="S48" s="79"/>
      <c r="T48" s="80">
        <f t="shared" si="4"/>
        <v>-193</v>
      </c>
      <c r="U48" s="80"/>
    </row>
    <row r="49" spans="2:21">
      <c r="B49" s="36">
        <v>41</v>
      </c>
      <c r="C49" s="77">
        <f t="shared" si="1"/>
        <v>2720700.4014091063</v>
      </c>
      <c r="D49" s="77"/>
      <c r="E49" s="36">
        <v>2009</v>
      </c>
      <c r="F49" s="8">
        <v>42588</v>
      </c>
      <c r="G49" s="36" t="s">
        <v>4</v>
      </c>
      <c r="H49" s="78">
        <v>95.52</v>
      </c>
      <c r="I49" s="78"/>
      <c r="J49" s="36">
        <v>106</v>
      </c>
      <c r="K49" s="77">
        <f t="shared" si="0"/>
        <v>81621.012042273185</v>
      </c>
      <c r="L49" s="77"/>
      <c r="M49" s="6">
        <f t="shared" si="2"/>
        <v>0.77000954756861495</v>
      </c>
      <c r="N49" s="36">
        <v>2009</v>
      </c>
      <c r="O49" s="8">
        <v>42595</v>
      </c>
      <c r="P49" s="78">
        <v>95.12</v>
      </c>
      <c r="Q49" s="78"/>
      <c r="R49" s="79">
        <f t="shared" si="3"/>
        <v>-30800.381902743939</v>
      </c>
      <c r="S49" s="79"/>
      <c r="T49" s="80">
        <f t="shared" si="4"/>
        <v>-106</v>
      </c>
      <c r="U49" s="80"/>
    </row>
    <row r="50" spans="2:21">
      <c r="B50" s="36">
        <v>42</v>
      </c>
      <c r="C50" s="77">
        <f t="shared" si="1"/>
        <v>2689900.0195063623</v>
      </c>
      <c r="D50" s="77"/>
      <c r="E50" s="36">
        <v>2009</v>
      </c>
      <c r="F50" s="8">
        <v>42607</v>
      </c>
      <c r="G50" s="36" t="s">
        <v>3</v>
      </c>
      <c r="H50" s="78">
        <v>94.27</v>
      </c>
      <c r="I50" s="78"/>
      <c r="J50" s="36">
        <v>79</v>
      </c>
      <c r="K50" s="77">
        <f t="shared" si="0"/>
        <v>80697.000585190865</v>
      </c>
      <c r="L50" s="77"/>
      <c r="M50" s="6">
        <f t="shared" si="2"/>
        <v>1.0214810200657072</v>
      </c>
      <c r="N50" s="36">
        <v>2009</v>
      </c>
      <c r="O50" s="8">
        <v>42655</v>
      </c>
      <c r="P50" s="78">
        <v>90.39</v>
      </c>
      <c r="Q50" s="78"/>
      <c r="R50" s="79">
        <f t="shared" si="3"/>
        <v>396334.63578549388</v>
      </c>
      <c r="S50" s="79"/>
      <c r="T50" s="80">
        <f t="shared" si="4"/>
        <v>387.99999999999955</v>
      </c>
      <c r="U50" s="80"/>
    </row>
    <row r="51" spans="2:21">
      <c r="B51" s="36">
        <v>43</v>
      </c>
      <c r="C51" s="77">
        <f t="shared" si="1"/>
        <v>3086234.6552918563</v>
      </c>
      <c r="D51" s="77"/>
      <c r="E51" s="36">
        <v>2009</v>
      </c>
      <c r="F51" s="8">
        <v>42621</v>
      </c>
      <c r="G51" s="36" t="s">
        <v>3</v>
      </c>
      <c r="H51" s="78">
        <v>92.83</v>
      </c>
      <c r="I51" s="78"/>
      <c r="J51" s="36">
        <v>50</v>
      </c>
      <c r="K51" s="77">
        <f t="shared" si="0"/>
        <v>92587.03965875569</v>
      </c>
      <c r="L51" s="77"/>
      <c r="M51" s="6">
        <f t="shared" si="2"/>
        <v>1.8517407931751138</v>
      </c>
      <c r="N51" s="36">
        <v>2009</v>
      </c>
      <c r="O51" s="8">
        <v>42655</v>
      </c>
      <c r="P51" s="78">
        <v>90.39</v>
      </c>
      <c r="Q51" s="78"/>
      <c r="R51" s="79">
        <f t="shared" si="3"/>
        <v>451824.75353472738</v>
      </c>
      <c r="S51" s="79"/>
      <c r="T51" s="80">
        <f t="shared" si="4"/>
        <v>243.99999999999977</v>
      </c>
      <c r="U51" s="80"/>
    </row>
    <row r="52" spans="2:21">
      <c r="B52" s="36">
        <v>44</v>
      </c>
      <c r="C52" s="77">
        <f t="shared" si="1"/>
        <v>3538059.4088265835</v>
      </c>
      <c r="D52" s="77"/>
      <c r="E52" s="36">
        <v>2010</v>
      </c>
      <c r="F52" s="8">
        <v>42453</v>
      </c>
      <c r="G52" s="36" t="s">
        <v>4</v>
      </c>
      <c r="H52" s="78">
        <v>90.83</v>
      </c>
      <c r="I52" s="78"/>
      <c r="J52" s="36">
        <v>106</v>
      </c>
      <c r="K52" s="77">
        <f t="shared" si="0"/>
        <v>106141.7822647975</v>
      </c>
      <c r="L52" s="77"/>
      <c r="M52" s="6">
        <f t="shared" si="2"/>
        <v>1.0013375685358255</v>
      </c>
      <c r="N52" s="36">
        <v>2010</v>
      </c>
      <c r="O52" s="8">
        <v>42473</v>
      </c>
      <c r="P52" s="78">
        <v>92.84</v>
      </c>
      <c r="Q52" s="78"/>
      <c r="R52" s="79">
        <f t="shared" si="3"/>
        <v>201268.85127570145</v>
      </c>
      <c r="S52" s="79"/>
      <c r="T52" s="80">
        <f t="shared" si="4"/>
        <v>201.00000000000051</v>
      </c>
      <c r="U52" s="80"/>
    </row>
    <row r="53" spans="2:21">
      <c r="B53" s="36">
        <v>45</v>
      </c>
      <c r="C53" s="77">
        <f t="shared" si="1"/>
        <v>3739328.2601022851</v>
      </c>
      <c r="D53" s="77"/>
      <c r="E53" s="36">
        <v>2010</v>
      </c>
      <c r="F53" s="8">
        <v>42619</v>
      </c>
      <c r="G53" s="36" t="s">
        <v>3</v>
      </c>
      <c r="H53" s="78">
        <v>84.13</v>
      </c>
      <c r="I53" s="78"/>
      <c r="J53" s="36">
        <v>106</v>
      </c>
      <c r="K53" s="77">
        <f t="shared" si="0"/>
        <v>112179.84780306855</v>
      </c>
      <c r="L53" s="77"/>
      <c r="M53" s="6">
        <f t="shared" si="2"/>
        <v>1.0583004509723448</v>
      </c>
      <c r="N53" s="36">
        <v>2010</v>
      </c>
      <c r="O53" s="8">
        <v>42628</v>
      </c>
      <c r="P53" s="78">
        <v>84.38</v>
      </c>
      <c r="Q53" s="78"/>
      <c r="R53" s="79">
        <f t="shared" si="3"/>
        <v>-26457.511274308621</v>
      </c>
      <c r="S53" s="79"/>
      <c r="T53" s="80">
        <f t="shared" si="4"/>
        <v>-106</v>
      </c>
      <c r="U53" s="80"/>
    </row>
    <row r="54" spans="2:21">
      <c r="B54" s="36">
        <v>46</v>
      </c>
      <c r="C54" s="77">
        <f t="shared" si="1"/>
        <v>3712870.7488279766</v>
      </c>
      <c r="D54" s="77"/>
      <c r="E54" s="36">
        <v>2010</v>
      </c>
      <c r="F54" s="8">
        <v>42641</v>
      </c>
      <c r="G54" s="36" t="s">
        <v>3</v>
      </c>
      <c r="H54" s="78">
        <v>84.08</v>
      </c>
      <c r="I54" s="78"/>
      <c r="J54" s="36">
        <v>127</v>
      </c>
      <c r="K54" s="77">
        <f t="shared" si="0"/>
        <v>111386.1224648393</v>
      </c>
      <c r="L54" s="77"/>
      <c r="M54" s="6">
        <f t="shared" si="2"/>
        <v>0.87705608240030941</v>
      </c>
      <c r="N54" s="36">
        <v>2010</v>
      </c>
      <c r="O54" s="8">
        <v>42670</v>
      </c>
      <c r="P54" s="78">
        <v>81.83</v>
      </c>
      <c r="Q54" s="78"/>
      <c r="R54" s="79">
        <f t="shared" si="3"/>
        <v>197337.61854006961</v>
      </c>
      <c r="S54" s="79"/>
      <c r="T54" s="80">
        <f t="shared" si="4"/>
        <v>225</v>
      </c>
      <c r="U54" s="80"/>
    </row>
    <row r="55" spans="2:21">
      <c r="B55" s="36">
        <v>47</v>
      </c>
      <c r="C55" s="77">
        <f t="shared" si="1"/>
        <v>3910208.3673680462</v>
      </c>
      <c r="D55" s="77"/>
      <c r="E55" s="36">
        <v>2012</v>
      </c>
      <c r="F55" s="8">
        <v>42429</v>
      </c>
      <c r="G55" s="36" t="s">
        <v>4</v>
      </c>
      <c r="H55" s="78">
        <v>80.77</v>
      </c>
      <c r="I55" s="78"/>
      <c r="J55" s="36">
        <v>80</v>
      </c>
      <c r="K55" s="77">
        <f t="shared" si="0"/>
        <v>117306.25102104137</v>
      </c>
      <c r="L55" s="77"/>
      <c r="M55" s="6">
        <f t="shared" si="2"/>
        <v>1.4663281377630171</v>
      </c>
      <c r="N55" s="36">
        <v>2012</v>
      </c>
      <c r="O55" s="8">
        <v>42451</v>
      </c>
      <c r="P55" s="78">
        <v>82.97</v>
      </c>
      <c r="Q55" s="78"/>
      <c r="R55" s="79">
        <f t="shared" si="3"/>
        <v>322592.19030786416</v>
      </c>
      <c r="S55" s="79"/>
      <c r="T55" s="80">
        <f t="shared" si="4"/>
        <v>220.00000000000028</v>
      </c>
      <c r="U55" s="80"/>
    </row>
    <row r="56" spans="2:21">
      <c r="B56" s="43">
        <v>48</v>
      </c>
      <c r="C56" s="81">
        <f t="shared" si="1"/>
        <v>4232800.5576759102</v>
      </c>
      <c r="D56" s="81"/>
      <c r="E56" s="43">
        <v>2012</v>
      </c>
      <c r="F56" s="42">
        <v>42704</v>
      </c>
      <c r="G56" s="43" t="s">
        <v>49</v>
      </c>
      <c r="H56" s="82">
        <v>82.24</v>
      </c>
      <c r="I56" s="82"/>
      <c r="J56" s="43">
        <v>56</v>
      </c>
      <c r="K56" s="81">
        <f t="shared" si="0"/>
        <v>126984.0167302773</v>
      </c>
      <c r="L56" s="81"/>
      <c r="M56" s="44">
        <f t="shared" si="2"/>
        <v>2.2675717273263802</v>
      </c>
      <c r="N56" s="43">
        <v>2013</v>
      </c>
      <c r="O56" s="42">
        <v>42415</v>
      </c>
      <c r="P56" s="82">
        <v>92.19</v>
      </c>
      <c r="Q56" s="82"/>
      <c r="R56" s="83">
        <f t="shared" si="3"/>
        <v>2256233.8686897489</v>
      </c>
      <c r="S56" s="83"/>
      <c r="T56" s="84">
        <f t="shared" si="4"/>
        <v>995.00000000000023</v>
      </c>
      <c r="U56" s="84"/>
    </row>
    <row r="57" spans="2:21">
      <c r="B57" s="36">
        <v>49</v>
      </c>
      <c r="C57" s="77">
        <f t="shared" si="1"/>
        <v>6489034.4263656586</v>
      </c>
      <c r="D57" s="77"/>
      <c r="E57" s="36">
        <v>2013</v>
      </c>
      <c r="F57" s="8">
        <v>42386</v>
      </c>
      <c r="G57" s="36" t="s">
        <v>4</v>
      </c>
      <c r="H57" s="78">
        <v>83.92</v>
      </c>
      <c r="I57" s="78"/>
      <c r="J57" s="36">
        <v>108</v>
      </c>
      <c r="K57" s="77">
        <f t="shared" si="0"/>
        <v>194671.03279096977</v>
      </c>
      <c r="L57" s="77"/>
      <c r="M57" s="6">
        <f t="shared" si="2"/>
        <v>1.8025095628793497</v>
      </c>
      <c r="N57" s="36">
        <v>2013</v>
      </c>
      <c r="O57" s="8">
        <v>42415</v>
      </c>
      <c r="P57" s="78">
        <v>92.19</v>
      </c>
      <c r="Q57" s="78"/>
      <c r="R57" s="79">
        <f t="shared" si="3"/>
        <v>1490675.4085012216</v>
      </c>
      <c r="S57" s="79"/>
      <c r="T57" s="80">
        <f t="shared" si="4"/>
        <v>826.99999999999955</v>
      </c>
      <c r="U57" s="80"/>
    </row>
    <row r="58" spans="2:21">
      <c r="B58" s="36">
        <v>50</v>
      </c>
      <c r="C58" s="77">
        <f t="shared" si="1"/>
        <v>7979709.8348668804</v>
      </c>
      <c r="D58" s="77"/>
      <c r="E58" s="36">
        <v>2013</v>
      </c>
      <c r="F58" s="8">
        <v>42484</v>
      </c>
      <c r="G58" s="36" t="s">
        <v>4</v>
      </c>
      <c r="H58" s="78">
        <v>99.53</v>
      </c>
      <c r="I58" s="78"/>
      <c r="J58" s="36">
        <v>110</v>
      </c>
      <c r="K58" s="77">
        <f t="shared" si="0"/>
        <v>239391.29504600642</v>
      </c>
      <c r="L58" s="77"/>
      <c r="M58" s="6">
        <f t="shared" si="2"/>
        <v>2.1762845004182401</v>
      </c>
      <c r="N58" s="36">
        <v>2013</v>
      </c>
      <c r="O58" s="8">
        <v>42486</v>
      </c>
      <c r="P58" s="78">
        <v>98.48</v>
      </c>
      <c r="Q58" s="78"/>
      <c r="R58" s="79">
        <f t="shared" si="3"/>
        <v>-228509.87254391456</v>
      </c>
      <c r="S58" s="79"/>
      <c r="T58" s="80">
        <f t="shared" si="4"/>
        <v>-110</v>
      </c>
      <c r="U58" s="80"/>
    </row>
    <row r="59" spans="2:21">
      <c r="B59" s="36">
        <v>51</v>
      </c>
      <c r="C59" s="77">
        <f t="shared" si="1"/>
        <v>7751199.9623229662</v>
      </c>
      <c r="D59" s="77"/>
      <c r="E59" s="36">
        <v>2013</v>
      </c>
      <c r="F59" s="8">
        <v>42499</v>
      </c>
      <c r="G59" s="36" t="s">
        <v>4</v>
      </c>
      <c r="H59" s="78">
        <v>99.16</v>
      </c>
      <c r="I59" s="78"/>
      <c r="J59" s="36">
        <v>65</v>
      </c>
      <c r="K59" s="77">
        <f t="shared" si="0"/>
        <v>232535.99886968898</v>
      </c>
      <c r="L59" s="77"/>
      <c r="M59" s="6">
        <f t="shared" si="2"/>
        <v>3.5774769056875231</v>
      </c>
      <c r="N59" s="36">
        <v>2013</v>
      </c>
      <c r="O59" s="8">
        <v>42513</v>
      </c>
      <c r="P59" s="78">
        <v>102.05</v>
      </c>
      <c r="Q59" s="78"/>
      <c r="R59" s="79">
        <f t="shared" si="3"/>
        <v>1033890.8257436943</v>
      </c>
      <c r="S59" s="79"/>
      <c r="T59" s="80">
        <f t="shared" si="4"/>
        <v>289.00000000000006</v>
      </c>
      <c r="U59" s="80"/>
    </row>
    <row r="60" spans="2:21">
      <c r="B60" s="36">
        <v>52</v>
      </c>
      <c r="C60" s="77">
        <f t="shared" si="1"/>
        <v>8785090.788066661</v>
      </c>
      <c r="D60" s="77"/>
      <c r="E60" s="36">
        <v>2013</v>
      </c>
      <c r="F60" s="8">
        <v>42638</v>
      </c>
      <c r="G60" s="36" t="s">
        <v>3</v>
      </c>
      <c r="H60" s="78">
        <v>98.47</v>
      </c>
      <c r="I60" s="78"/>
      <c r="J60" s="36">
        <v>70</v>
      </c>
      <c r="K60" s="77">
        <f t="shared" si="0"/>
        <v>263552.72364199982</v>
      </c>
      <c r="L60" s="77"/>
      <c r="M60" s="6">
        <f t="shared" si="2"/>
        <v>3.7650389091714258</v>
      </c>
      <c r="N60" s="36">
        <v>2013</v>
      </c>
      <c r="O60" s="8">
        <v>42652</v>
      </c>
      <c r="P60" s="78">
        <v>97.47</v>
      </c>
      <c r="Q60" s="78"/>
      <c r="R60" s="79">
        <f t="shared" si="3"/>
        <v>376503.89091714256</v>
      </c>
      <c r="S60" s="79"/>
      <c r="T60" s="80">
        <f t="shared" si="4"/>
        <v>100</v>
      </c>
      <c r="U60" s="80"/>
    </row>
    <row r="61" spans="2:21">
      <c r="B61" s="36">
        <v>53</v>
      </c>
      <c r="C61" s="77">
        <f t="shared" si="1"/>
        <v>9161594.6789838038</v>
      </c>
      <c r="D61" s="77"/>
      <c r="E61" s="36">
        <v>2013</v>
      </c>
      <c r="F61" s="8">
        <v>42680</v>
      </c>
      <c r="G61" s="36" t="s">
        <v>4</v>
      </c>
      <c r="H61" s="78">
        <v>98.67</v>
      </c>
      <c r="I61" s="78"/>
      <c r="J61" s="36">
        <v>60</v>
      </c>
      <c r="K61" s="77">
        <f t="shared" si="0"/>
        <v>274847.84036951413</v>
      </c>
      <c r="L61" s="77"/>
      <c r="M61" s="6">
        <f t="shared" si="2"/>
        <v>4.5807973394919017</v>
      </c>
      <c r="N61" s="36">
        <v>2013</v>
      </c>
      <c r="O61" s="8">
        <v>42681</v>
      </c>
      <c r="P61" s="78">
        <v>98.1</v>
      </c>
      <c r="Q61" s="78"/>
      <c r="R61" s="79">
        <f t="shared" si="3"/>
        <v>-261105.44835104176</v>
      </c>
      <c r="S61" s="79"/>
      <c r="T61" s="80">
        <f t="shared" si="4"/>
        <v>-60</v>
      </c>
      <c r="U61" s="80"/>
    </row>
    <row r="62" spans="2:21">
      <c r="B62" s="36">
        <v>54</v>
      </c>
      <c r="C62" s="77">
        <f t="shared" si="1"/>
        <v>8900489.2306327615</v>
      </c>
      <c r="D62" s="77"/>
      <c r="E62" s="36">
        <v>2013</v>
      </c>
      <c r="F62" s="8">
        <v>42722</v>
      </c>
      <c r="G62" s="36" t="s">
        <v>4</v>
      </c>
      <c r="H62" s="78">
        <v>103.35</v>
      </c>
      <c r="I62" s="78"/>
      <c r="J62" s="36">
        <v>68</v>
      </c>
      <c r="K62" s="77">
        <f t="shared" si="0"/>
        <v>267014.67691898282</v>
      </c>
      <c r="L62" s="77"/>
      <c r="M62" s="6">
        <f t="shared" si="2"/>
        <v>3.9266864252791591</v>
      </c>
      <c r="N62" s="36">
        <v>2014</v>
      </c>
      <c r="O62" s="8">
        <v>42371</v>
      </c>
      <c r="P62" s="78">
        <v>104.83</v>
      </c>
      <c r="Q62" s="78"/>
      <c r="R62" s="79">
        <f t="shared" si="3"/>
        <v>581149.59094131715</v>
      </c>
      <c r="S62" s="79"/>
      <c r="T62" s="80">
        <f t="shared" si="4"/>
        <v>148.0000000000004</v>
      </c>
      <c r="U62" s="80"/>
    </row>
    <row r="63" spans="2:21">
      <c r="B63" s="36">
        <v>55</v>
      </c>
      <c r="C63" s="77">
        <f t="shared" si="1"/>
        <v>9481638.8215740789</v>
      </c>
      <c r="D63" s="77"/>
      <c r="E63" s="36">
        <v>2014</v>
      </c>
      <c r="F63" s="8">
        <v>42391</v>
      </c>
      <c r="G63" s="36" t="s">
        <v>3</v>
      </c>
      <c r="H63" s="78">
        <v>103.99</v>
      </c>
      <c r="I63" s="78"/>
      <c r="J63" s="36">
        <v>77</v>
      </c>
      <c r="K63" s="77">
        <f t="shared" si="0"/>
        <v>284449.16464722238</v>
      </c>
      <c r="L63" s="77"/>
      <c r="M63" s="6">
        <f t="shared" si="2"/>
        <v>3.6941449954184722</v>
      </c>
      <c r="N63" s="36">
        <v>2014</v>
      </c>
      <c r="O63" s="8">
        <v>42392</v>
      </c>
      <c r="P63" s="78">
        <v>104.71</v>
      </c>
      <c r="Q63" s="78"/>
      <c r="R63" s="79">
        <f t="shared" si="3"/>
        <v>-265978.43967012962</v>
      </c>
      <c r="S63" s="79"/>
      <c r="T63" s="80">
        <f t="shared" si="4"/>
        <v>-77</v>
      </c>
      <c r="U63" s="80"/>
    </row>
    <row r="64" spans="2:21">
      <c r="B64" s="36">
        <v>56</v>
      </c>
      <c r="C64" s="77">
        <f t="shared" si="1"/>
        <v>9215660.3819039501</v>
      </c>
      <c r="D64" s="77"/>
      <c r="E64" s="36">
        <v>2014</v>
      </c>
      <c r="F64" s="8">
        <v>42530</v>
      </c>
      <c r="G64" s="36" t="s">
        <v>4</v>
      </c>
      <c r="H64" s="78">
        <v>102.58</v>
      </c>
      <c r="I64" s="78"/>
      <c r="J64" s="36">
        <v>50</v>
      </c>
      <c r="K64" s="77">
        <f t="shared" si="0"/>
        <v>276469.81145711849</v>
      </c>
      <c r="L64" s="77"/>
      <c r="M64" s="6">
        <f t="shared" si="2"/>
        <v>5.5293962291423693</v>
      </c>
      <c r="N64" s="36">
        <v>2014</v>
      </c>
      <c r="O64" s="8">
        <v>42532</v>
      </c>
      <c r="P64" s="78">
        <v>102.14</v>
      </c>
      <c r="Q64" s="78"/>
      <c r="R64" s="79">
        <f t="shared" si="3"/>
        <v>-243293.434082263</v>
      </c>
      <c r="S64" s="79"/>
      <c r="T64" s="80">
        <f t="shared" si="4"/>
        <v>-50</v>
      </c>
      <c r="U64" s="80"/>
    </row>
    <row r="65" spans="2:21">
      <c r="B65" s="36">
        <v>57</v>
      </c>
      <c r="C65" s="77">
        <f t="shared" si="1"/>
        <v>8972366.9478216879</v>
      </c>
      <c r="D65" s="77"/>
      <c r="E65" s="36">
        <v>2014</v>
      </c>
      <c r="F65" s="8">
        <v>42561</v>
      </c>
      <c r="G65" s="36" t="s">
        <v>3</v>
      </c>
      <c r="H65" s="78">
        <v>101.42</v>
      </c>
      <c r="I65" s="78"/>
      <c r="J65" s="36">
        <v>40</v>
      </c>
      <c r="K65" s="77">
        <f t="shared" si="0"/>
        <v>269171.0084346506</v>
      </c>
      <c r="L65" s="77"/>
      <c r="M65" s="6">
        <f t="shared" si="2"/>
        <v>6.7292752108662652</v>
      </c>
      <c r="N65" s="36">
        <v>2014</v>
      </c>
      <c r="O65" s="8">
        <v>42575</v>
      </c>
      <c r="P65" s="78">
        <v>101.59</v>
      </c>
      <c r="Q65" s="78"/>
      <c r="R65" s="79">
        <f t="shared" si="3"/>
        <v>-114397.67858472765</v>
      </c>
      <c r="S65" s="79"/>
      <c r="T65" s="80">
        <f t="shared" si="4"/>
        <v>-40</v>
      </c>
      <c r="U65" s="80"/>
    </row>
    <row r="66" spans="2:21">
      <c r="B66" s="36">
        <v>58</v>
      </c>
      <c r="C66" s="77">
        <f t="shared" si="1"/>
        <v>8857969.2692369595</v>
      </c>
      <c r="D66" s="77"/>
      <c r="E66" s="36">
        <v>2014</v>
      </c>
      <c r="F66" s="8">
        <v>42664</v>
      </c>
      <c r="G66" s="36" t="s">
        <v>3</v>
      </c>
      <c r="H66" s="78">
        <v>106.75</v>
      </c>
      <c r="I66" s="78"/>
      <c r="J66" s="36">
        <v>65</v>
      </c>
      <c r="K66" s="77">
        <f t="shared" si="0"/>
        <v>265739.07807710877</v>
      </c>
      <c r="L66" s="77"/>
      <c r="M66" s="6">
        <f t="shared" si="2"/>
        <v>4.0882935088785963</v>
      </c>
      <c r="N66" s="36">
        <v>2014</v>
      </c>
      <c r="O66" s="8">
        <v>42666</v>
      </c>
      <c r="P66" s="78">
        <v>107.41</v>
      </c>
      <c r="Q66" s="78"/>
      <c r="R66" s="79">
        <f t="shared" si="3"/>
        <v>-269827.37158598599</v>
      </c>
      <c r="S66" s="79"/>
      <c r="T66" s="80">
        <f t="shared" si="4"/>
        <v>-65</v>
      </c>
      <c r="U66" s="80"/>
    </row>
    <row r="67" spans="2:21">
      <c r="B67" s="36">
        <v>59</v>
      </c>
      <c r="C67" s="77">
        <f t="shared" si="1"/>
        <v>8588141.8976509739</v>
      </c>
      <c r="D67" s="77"/>
      <c r="E67" s="36">
        <v>2014</v>
      </c>
      <c r="F67" s="8">
        <v>42693</v>
      </c>
      <c r="G67" s="36" t="s">
        <v>4</v>
      </c>
      <c r="H67" s="78">
        <v>117.09</v>
      </c>
      <c r="I67" s="78"/>
      <c r="J67" s="36">
        <v>150</v>
      </c>
      <c r="K67" s="77">
        <f t="shared" si="0"/>
        <v>257644.25692952922</v>
      </c>
      <c r="L67" s="77"/>
      <c r="M67" s="6">
        <f t="shared" si="2"/>
        <v>1.7176283795301948</v>
      </c>
      <c r="N67" s="36">
        <v>2014</v>
      </c>
      <c r="O67" s="8">
        <v>42720</v>
      </c>
      <c r="P67" s="78">
        <v>117.23</v>
      </c>
      <c r="Q67" s="78"/>
      <c r="R67" s="79">
        <f t="shared" si="3"/>
        <v>24046.797313422823</v>
      </c>
      <c r="S67" s="79"/>
      <c r="T67" s="80">
        <f t="shared" si="4"/>
        <v>14.000000000000057</v>
      </c>
      <c r="U67" s="80"/>
    </row>
    <row r="68" spans="2:21">
      <c r="B68" s="36">
        <v>60</v>
      </c>
      <c r="C68" s="77">
        <f t="shared" si="1"/>
        <v>8612188.6949643958</v>
      </c>
      <c r="D68" s="77"/>
      <c r="E68" s="36">
        <v>2015</v>
      </c>
      <c r="F68" s="8">
        <v>42382</v>
      </c>
      <c r="G68" s="36" t="s">
        <v>3</v>
      </c>
      <c r="H68" s="78">
        <v>117.99</v>
      </c>
      <c r="I68" s="78"/>
      <c r="J68" s="36">
        <v>135</v>
      </c>
      <c r="K68" s="77">
        <f t="shared" si="0"/>
        <v>258365.66084893188</v>
      </c>
      <c r="L68" s="77"/>
      <c r="M68" s="6">
        <f t="shared" si="2"/>
        <v>1.9138197099920882</v>
      </c>
      <c r="N68" s="36">
        <v>2015</v>
      </c>
      <c r="O68" s="8">
        <v>42410</v>
      </c>
      <c r="P68" s="78">
        <v>119.19</v>
      </c>
      <c r="Q68" s="78"/>
      <c r="R68" s="79">
        <f t="shared" si="3"/>
        <v>-229658.36519905113</v>
      </c>
      <c r="S68" s="79"/>
      <c r="T68" s="80">
        <f t="shared" si="4"/>
        <v>-135</v>
      </c>
      <c r="U68" s="80"/>
    </row>
    <row r="69" spans="2:21">
      <c r="B69" s="36">
        <v>61</v>
      </c>
      <c r="C69" s="77">
        <f t="shared" si="1"/>
        <v>8382530.329765345</v>
      </c>
      <c r="D69" s="77"/>
      <c r="E69" s="36">
        <v>2015</v>
      </c>
      <c r="F69" s="8">
        <v>42489</v>
      </c>
      <c r="G69" s="36" t="s">
        <v>3</v>
      </c>
      <c r="H69" s="78">
        <v>118.74</v>
      </c>
      <c r="I69" s="78"/>
      <c r="J69" s="36">
        <v>68</v>
      </c>
      <c r="K69" s="77">
        <f t="shared" si="0"/>
        <v>251475.90989296034</v>
      </c>
      <c r="L69" s="77"/>
      <c r="M69" s="6">
        <f t="shared" si="2"/>
        <v>3.6981751454847109</v>
      </c>
      <c r="N69" s="36">
        <v>2015</v>
      </c>
      <c r="O69" s="8">
        <v>42490</v>
      </c>
      <c r="P69" s="78">
        <v>119.43</v>
      </c>
      <c r="Q69" s="78"/>
      <c r="R69" s="79">
        <f t="shared" si="3"/>
        <v>-255174.08503844944</v>
      </c>
      <c r="S69" s="79"/>
      <c r="T69" s="80">
        <f t="shared" si="4"/>
        <v>-68</v>
      </c>
      <c r="U69" s="80"/>
    </row>
    <row r="70" spans="2:21">
      <c r="B70" s="36">
        <v>62</v>
      </c>
      <c r="C70" s="77">
        <f t="shared" si="1"/>
        <v>8127356.2447268954</v>
      </c>
      <c r="D70" s="77"/>
      <c r="E70" s="36">
        <v>2015</v>
      </c>
      <c r="F70" s="8">
        <v>42554</v>
      </c>
      <c r="G70" s="36" t="s">
        <v>3</v>
      </c>
      <c r="H70" s="78">
        <v>122.89</v>
      </c>
      <c r="I70" s="78"/>
      <c r="J70" s="36">
        <v>80</v>
      </c>
      <c r="K70" s="77">
        <f t="shared" si="0"/>
        <v>243820.68734180686</v>
      </c>
      <c r="L70" s="77"/>
      <c r="M70" s="6">
        <f t="shared" si="2"/>
        <v>3.0477585917725856</v>
      </c>
      <c r="N70" s="36">
        <v>2015</v>
      </c>
      <c r="O70" s="8">
        <v>42564</v>
      </c>
      <c r="P70" s="78">
        <v>122.91</v>
      </c>
      <c r="Q70" s="78"/>
      <c r="R70" s="79">
        <f t="shared" si="3"/>
        <v>-6095.5171835439578</v>
      </c>
      <c r="S70" s="79"/>
      <c r="T70" s="80">
        <f t="shared" si="4"/>
        <v>-80</v>
      </c>
      <c r="U70" s="80"/>
    </row>
    <row r="71" spans="2:21">
      <c r="B71" s="36">
        <v>63</v>
      </c>
      <c r="C71" s="77">
        <f t="shared" si="1"/>
        <v>8121260.7275433512</v>
      </c>
      <c r="D71" s="77"/>
      <c r="E71" s="36"/>
      <c r="F71" s="8"/>
      <c r="G71" s="36" t="s">
        <v>4</v>
      </c>
      <c r="H71" s="78"/>
      <c r="I71" s="78"/>
      <c r="J71" s="36"/>
      <c r="K71" s="77" t="str">
        <f t="shared" si="0"/>
        <v/>
      </c>
      <c r="L71" s="77"/>
      <c r="M71" s="6" t="str">
        <f t="shared" si="2"/>
        <v/>
      </c>
      <c r="N71" s="36"/>
      <c r="O71" s="8"/>
      <c r="P71" s="78"/>
      <c r="Q71" s="78"/>
      <c r="R71" s="79" t="str">
        <f t="shared" si="3"/>
        <v/>
      </c>
      <c r="S71" s="79"/>
      <c r="T71" s="80" t="str">
        <f t="shared" si="4"/>
        <v/>
      </c>
      <c r="U71" s="80"/>
    </row>
    <row r="72" spans="2:21">
      <c r="B72" s="36">
        <v>64</v>
      </c>
      <c r="C72" s="77" t="str">
        <f t="shared" si="1"/>
        <v/>
      </c>
      <c r="D72" s="77"/>
      <c r="E72" s="36"/>
      <c r="F72" s="8"/>
      <c r="G72" s="36" t="s">
        <v>3</v>
      </c>
      <c r="H72" s="78"/>
      <c r="I72" s="78"/>
      <c r="J72" s="36"/>
      <c r="K72" s="77" t="str">
        <f t="shared" si="0"/>
        <v/>
      </c>
      <c r="L72" s="77"/>
      <c r="M72" s="6" t="str">
        <f t="shared" si="2"/>
        <v/>
      </c>
      <c r="N72" s="36"/>
      <c r="O72" s="8"/>
      <c r="P72" s="78"/>
      <c r="Q72" s="78"/>
      <c r="R72" s="79" t="str">
        <f t="shared" si="3"/>
        <v/>
      </c>
      <c r="S72" s="79"/>
      <c r="T72" s="80" t="str">
        <f t="shared" si="4"/>
        <v/>
      </c>
      <c r="U72" s="80"/>
    </row>
    <row r="73" spans="2:21">
      <c r="B73" s="36">
        <v>65</v>
      </c>
      <c r="C73" s="77" t="str">
        <f t="shared" si="1"/>
        <v/>
      </c>
      <c r="D73" s="77"/>
      <c r="E73" s="36"/>
      <c r="F73" s="8"/>
      <c r="G73" s="36" t="s">
        <v>4</v>
      </c>
      <c r="H73" s="78"/>
      <c r="I73" s="78"/>
      <c r="J73" s="36"/>
      <c r="K73" s="77" t="str">
        <f t="shared" ref="K73:K108" si="5">IF(F73="","",C73*0.03)</f>
        <v/>
      </c>
      <c r="L73" s="77"/>
      <c r="M73" s="6" t="str">
        <f t="shared" si="2"/>
        <v/>
      </c>
      <c r="N73" s="36"/>
      <c r="O73" s="8"/>
      <c r="P73" s="78"/>
      <c r="Q73" s="78"/>
      <c r="R73" s="79" t="str">
        <f t="shared" si="3"/>
        <v/>
      </c>
      <c r="S73" s="79"/>
      <c r="T73" s="80" t="str">
        <f t="shared" si="4"/>
        <v/>
      </c>
      <c r="U73" s="80"/>
    </row>
    <row r="74" spans="2:21">
      <c r="B74" s="36">
        <v>66</v>
      </c>
      <c r="C74" s="77" t="str">
        <f t="shared" ref="C74:C108" si="6">IF(R73="","",C73+R73)</f>
        <v/>
      </c>
      <c r="D74" s="77"/>
      <c r="E74" s="36"/>
      <c r="F74" s="8"/>
      <c r="G74" s="36" t="s">
        <v>4</v>
      </c>
      <c r="H74" s="78"/>
      <c r="I74" s="78"/>
      <c r="J74" s="36"/>
      <c r="K74" s="77" t="str">
        <f t="shared" si="5"/>
        <v/>
      </c>
      <c r="L74" s="77"/>
      <c r="M74" s="6" t="str">
        <f t="shared" ref="M74:M108" si="7">IF(J74="","",(K74/J74)/1000)</f>
        <v/>
      </c>
      <c r="N74" s="36"/>
      <c r="O74" s="8"/>
      <c r="P74" s="78"/>
      <c r="Q74" s="78"/>
      <c r="R74" s="79" t="str">
        <f t="shared" ref="R74:R108" si="8">IF(O74="","",(IF(G74="売",H74-P74,P74-H74))*M74*100000)</f>
        <v/>
      </c>
      <c r="S74" s="79"/>
      <c r="T74" s="80" t="str">
        <f t="shared" ref="T74:T108" si="9">IF(O74="","",IF(R74&lt;0,J74*(-1),IF(G74="買",(P74-H74)*100,(H74-P74)*100)))</f>
        <v/>
      </c>
      <c r="U74" s="80"/>
    </row>
    <row r="75" spans="2:21">
      <c r="B75" s="36">
        <v>67</v>
      </c>
      <c r="C75" s="77" t="str">
        <f t="shared" si="6"/>
        <v/>
      </c>
      <c r="D75" s="77"/>
      <c r="E75" s="36"/>
      <c r="F75" s="8"/>
      <c r="G75" s="36" t="s">
        <v>3</v>
      </c>
      <c r="H75" s="78"/>
      <c r="I75" s="78"/>
      <c r="J75" s="36"/>
      <c r="K75" s="77" t="str">
        <f t="shared" si="5"/>
        <v/>
      </c>
      <c r="L75" s="77"/>
      <c r="M75" s="6" t="str">
        <f t="shared" si="7"/>
        <v/>
      </c>
      <c r="N75" s="36"/>
      <c r="O75" s="8"/>
      <c r="P75" s="78"/>
      <c r="Q75" s="78"/>
      <c r="R75" s="79" t="str">
        <f t="shared" si="8"/>
        <v/>
      </c>
      <c r="S75" s="79"/>
      <c r="T75" s="80" t="str">
        <f t="shared" si="9"/>
        <v/>
      </c>
      <c r="U75" s="80"/>
    </row>
    <row r="76" spans="2:21">
      <c r="B76" s="36">
        <v>68</v>
      </c>
      <c r="C76" s="77" t="str">
        <f t="shared" si="6"/>
        <v/>
      </c>
      <c r="D76" s="77"/>
      <c r="E76" s="36"/>
      <c r="F76" s="8"/>
      <c r="G76" s="36" t="s">
        <v>3</v>
      </c>
      <c r="H76" s="78"/>
      <c r="I76" s="78"/>
      <c r="J76" s="36"/>
      <c r="K76" s="77" t="str">
        <f t="shared" si="5"/>
        <v/>
      </c>
      <c r="L76" s="77"/>
      <c r="M76" s="6" t="str">
        <f t="shared" si="7"/>
        <v/>
      </c>
      <c r="N76" s="36"/>
      <c r="O76" s="8"/>
      <c r="P76" s="78"/>
      <c r="Q76" s="78"/>
      <c r="R76" s="79" t="str">
        <f t="shared" si="8"/>
        <v/>
      </c>
      <c r="S76" s="79"/>
      <c r="T76" s="80" t="str">
        <f t="shared" si="9"/>
        <v/>
      </c>
      <c r="U76" s="80"/>
    </row>
    <row r="77" spans="2:21">
      <c r="B77" s="36">
        <v>69</v>
      </c>
      <c r="C77" s="77" t="str">
        <f t="shared" si="6"/>
        <v/>
      </c>
      <c r="D77" s="77"/>
      <c r="E77" s="36"/>
      <c r="F77" s="8"/>
      <c r="G77" s="36" t="s">
        <v>3</v>
      </c>
      <c r="H77" s="78"/>
      <c r="I77" s="78"/>
      <c r="J77" s="36"/>
      <c r="K77" s="77" t="str">
        <f t="shared" si="5"/>
        <v/>
      </c>
      <c r="L77" s="77"/>
      <c r="M77" s="6" t="str">
        <f t="shared" si="7"/>
        <v/>
      </c>
      <c r="N77" s="36"/>
      <c r="O77" s="8"/>
      <c r="P77" s="78"/>
      <c r="Q77" s="78"/>
      <c r="R77" s="79" t="str">
        <f t="shared" si="8"/>
        <v/>
      </c>
      <c r="S77" s="79"/>
      <c r="T77" s="80" t="str">
        <f t="shared" si="9"/>
        <v/>
      </c>
      <c r="U77" s="80"/>
    </row>
    <row r="78" spans="2:21">
      <c r="B78" s="36">
        <v>70</v>
      </c>
      <c r="C78" s="77" t="str">
        <f t="shared" si="6"/>
        <v/>
      </c>
      <c r="D78" s="77"/>
      <c r="E78" s="36"/>
      <c r="F78" s="8"/>
      <c r="G78" s="36" t="s">
        <v>4</v>
      </c>
      <c r="H78" s="78"/>
      <c r="I78" s="78"/>
      <c r="J78" s="36"/>
      <c r="K78" s="77" t="str">
        <f t="shared" si="5"/>
        <v/>
      </c>
      <c r="L78" s="77"/>
      <c r="M78" s="6" t="str">
        <f t="shared" si="7"/>
        <v/>
      </c>
      <c r="N78" s="36"/>
      <c r="O78" s="8"/>
      <c r="P78" s="78"/>
      <c r="Q78" s="78"/>
      <c r="R78" s="79" t="str">
        <f t="shared" si="8"/>
        <v/>
      </c>
      <c r="S78" s="79"/>
      <c r="T78" s="80" t="str">
        <f t="shared" si="9"/>
        <v/>
      </c>
      <c r="U78" s="80"/>
    </row>
    <row r="79" spans="2:21">
      <c r="B79" s="36">
        <v>71</v>
      </c>
      <c r="C79" s="77" t="str">
        <f t="shared" si="6"/>
        <v/>
      </c>
      <c r="D79" s="77"/>
      <c r="E79" s="36"/>
      <c r="F79" s="8"/>
      <c r="G79" s="36" t="s">
        <v>3</v>
      </c>
      <c r="H79" s="78"/>
      <c r="I79" s="78"/>
      <c r="J79" s="36"/>
      <c r="K79" s="77" t="str">
        <f t="shared" si="5"/>
        <v/>
      </c>
      <c r="L79" s="77"/>
      <c r="M79" s="6" t="str">
        <f t="shared" si="7"/>
        <v/>
      </c>
      <c r="N79" s="36"/>
      <c r="O79" s="8"/>
      <c r="P79" s="78"/>
      <c r="Q79" s="78"/>
      <c r="R79" s="79" t="str">
        <f t="shared" si="8"/>
        <v/>
      </c>
      <c r="S79" s="79"/>
      <c r="T79" s="80" t="str">
        <f t="shared" si="9"/>
        <v/>
      </c>
      <c r="U79" s="80"/>
    </row>
    <row r="80" spans="2:21">
      <c r="B80" s="36">
        <v>72</v>
      </c>
      <c r="C80" s="77" t="str">
        <f t="shared" si="6"/>
        <v/>
      </c>
      <c r="D80" s="77"/>
      <c r="E80" s="36"/>
      <c r="F80" s="8"/>
      <c r="G80" s="36" t="s">
        <v>4</v>
      </c>
      <c r="H80" s="78"/>
      <c r="I80" s="78"/>
      <c r="J80" s="36"/>
      <c r="K80" s="77" t="str">
        <f t="shared" si="5"/>
        <v/>
      </c>
      <c r="L80" s="77"/>
      <c r="M80" s="6" t="str">
        <f t="shared" si="7"/>
        <v/>
      </c>
      <c r="N80" s="36"/>
      <c r="O80" s="8"/>
      <c r="P80" s="78"/>
      <c r="Q80" s="78"/>
      <c r="R80" s="79" t="str">
        <f t="shared" si="8"/>
        <v/>
      </c>
      <c r="S80" s="79"/>
      <c r="T80" s="80" t="str">
        <f t="shared" si="9"/>
        <v/>
      </c>
      <c r="U80" s="80"/>
    </row>
    <row r="81" spans="2:21">
      <c r="B81" s="36">
        <v>73</v>
      </c>
      <c r="C81" s="77" t="str">
        <f t="shared" si="6"/>
        <v/>
      </c>
      <c r="D81" s="77"/>
      <c r="E81" s="36"/>
      <c r="F81" s="8"/>
      <c r="G81" s="36" t="s">
        <v>3</v>
      </c>
      <c r="H81" s="78"/>
      <c r="I81" s="78"/>
      <c r="J81" s="36"/>
      <c r="K81" s="77" t="str">
        <f t="shared" si="5"/>
        <v/>
      </c>
      <c r="L81" s="77"/>
      <c r="M81" s="6" t="str">
        <f t="shared" si="7"/>
        <v/>
      </c>
      <c r="N81" s="36"/>
      <c r="O81" s="8"/>
      <c r="P81" s="78"/>
      <c r="Q81" s="78"/>
      <c r="R81" s="79" t="str">
        <f t="shared" si="8"/>
        <v/>
      </c>
      <c r="S81" s="79"/>
      <c r="T81" s="80" t="str">
        <f t="shared" si="9"/>
        <v/>
      </c>
      <c r="U81" s="80"/>
    </row>
    <row r="82" spans="2:21">
      <c r="B82" s="36">
        <v>74</v>
      </c>
      <c r="C82" s="77" t="str">
        <f t="shared" si="6"/>
        <v/>
      </c>
      <c r="D82" s="77"/>
      <c r="E82" s="36"/>
      <c r="F82" s="8"/>
      <c r="G82" s="36" t="s">
        <v>3</v>
      </c>
      <c r="H82" s="78"/>
      <c r="I82" s="78"/>
      <c r="J82" s="36"/>
      <c r="K82" s="77" t="str">
        <f t="shared" si="5"/>
        <v/>
      </c>
      <c r="L82" s="77"/>
      <c r="M82" s="6" t="str">
        <f t="shared" si="7"/>
        <v/>
      </c>
      <c r="N82" s="36"/>
      <c r="O82" s="8"/>
      <c r="P82" s="78"/>
      <c r="Q82" s="78"/>
      <c r="R82" s="79" t="str">
        <f t="shared" si="8"/>
        <v/>
      </c>
      <c r="S82" s="79"/>
      <c r="T82" s="80" t="str">
        <f t="shared" si="9"/>
        <v/>
      </c>
      <c r="U82" s="80"/>
    </row>
    <row r="83" spans="2:21">
      <c r="B83" s="36">
        <v>75</v>
      </c>
      <c r="C83" s="77" t="str">
        <f t="shared" si="6"/>
        <v/>
      </c>
      <c r="D83" s="77"/>
      <c r="E83" s="36"/>
      <c r="F83" s="8"/>
      <c r="G83" s="36" t="s">
        <v>3</v>
      </c>
      <c r="H83" s="78"/>
      <c r="I83" s="78"/>
      <c r="J83" s="36"/>
      <c r="K83" s="77" t="str">
        <f t="shared" si="5"/>
        <v/>
      </c>
      <c r="L83" s="77"/>
      <c r="M83" s="6" t="str">
        <f t="shared" si="7"/>
        <v/>
      </c>
      <c r="N83" s="36"/>
      <c r="O83" s="8"/>
      <c r="P83" s="78"/>
      <c r="Q83" s="78"/>
      <c r="R83" s="79" t="str">
        <f t="shared" si="8"/>
        <v/>
      </c>
      <c r="S83" s="79"/>
      <c r="T83" s="80" t="str">
        <f t="shared" si="9"/>
        <v/>
      </c>
      <c r="U83" s="80"/>
    </row>
    <row r="84" spans="2:21">
      <c r="B84" s="36">
        <v>76</v>
      </c>
      <c r="C84" s="77" t="str">
        <f t="shared" si="6"/>
        <v/>
      </c>
      <c r="D84" s="77"/>
      <c r="E84" s="36"/>
      <c r="F84" s="8"/>
      <c r="G84" s="36" t="s">
        <v>3</v>
      </c>
      <c r="H84" s="78"/>
      <c r="I84" s="78"/>
      <c r="J84" s="36"/>
      <c r="K84" s="77" t="str">
        <f t="shared" si="5"/>
        <v/>
      </c>
      <c r="L84" s="77"/>
      <c r="M84" s="6" t="str">
        <f t="shared" si="7"/>
        <v/>
      </c>
      <c r="N84" s="36"/>
      <c r="O84" s="8"/>
      <c r="P84" s="78"/>
      <c r="Q84" s="78"/>
      <c r="R84" s="79" t="str">
        <f t="shared" si="8"/>
        <v/>
      </c>
      <c r="S84" s="79"/>
      <c r="T84" s="80" t="str">
        <f t="shared" si="9"/>
        <v/>
      </c>
      <c r="U84" s="80"/>
    </row>
    <row r="85" spans="2:21">
      <c r="B85" s="36">
        <v>77</v>
      </c>
      <c r="C85" s="77" t="str">
        <f t="shared" si="6"/>
        <v/>
      </c>
      <c r="D85" s="77"/>
      <c r="E85" s="36"/>
      <c r="F85" s="8"/>
      <c r="G85" s="36" t="s">
        <v>4</v>
      </c>
      <c r="H85" s="78"/>
      <c r="I85" s="78"/>
      <c r="J85" s="36"/>
      <c r="K85" s="77" t="str">
        <f t="shared" si="5"/>
        <v/>
      </c>
      <c r="L85" s="77"/>
      <c r="M85" s="6" t="str">
        <f t="shared" si="7"/>
        <v/>
      </c>
      <c r="N85" s="36"/>
      <c r="O85" s="8"/>
      <c r="P85" s="78"/>
      <c r="Q85" s="78"/>
      <c r="R85" s="79" t="str">
        <f t="shared" si="8"/>
        <v/>
      </c>
      <c r="S85" s="79"/>
      <c r="T85" s="80" t="str">
        <f t="shared" si="9"/>
        <v/>
      </c>
      <c r="U85" s="80"/>
    </row>
    <row r="86" spans="2:21">
      <c r="B86" s="36">
        <v>78</v>
      </c>
      <c r="C86" s="77" t="str">
        <f t="shared" si="6"/>
        <v/>
      </c>
      <c r="D86" s="77"/>
      <c r="E86" s="36"/>
      <c r="F86" s="8"/>
      <c r="G86" s="36" t="s">
        <v>3</v>
      </c>
      <c r="H86" s="78"/>
      <c r="I86" s="78"/>
      <c r="J86" s="36"/>
      <c r="K86" s="77" t="str">
        <f t="shared" si="5"/>
        <v/>
      </c>
      <c r="L86" s="77"/>
      <c r="M86" s="6" t="str">
        <f t="shared" si="7"/>
        <v/>
      </c>
      <c r="N86" s="36"/>
      <c r="O86" s="8"/>
      <c r="P86" s="78"/>
      <c r="Q86" s="78"/>
      <c r="R86" s="79" t="str">
        <f t="shared" si="8"/>
        <v/>
      </c>
      <c r="S86" s="79"/>
      <c r="T86" s="80" t="str">
        <f t="shared" si="9"/>
        <v/>
      </c>
      <c r="U86" s="80"/>
    </row>
    <row r="87" spans="2:21">
      <c r="B87" s="36">
        <v>79</v>
      </c>
      <c r="C87" s="77" t="str">
        <f t="shared" si="6"/>
        <v/>
      </c>
      <c r="D87" s="77"/>
      <c r="E87" s="36"/>
      <c r="F87" s="8"/>
      <c r="G87" s="36" t="s">
        <v>4</v>
      </c>
      <c r="H87" s="78"/>
      <c r="I87" s="78"/>
      <c r="J87" s="36"/>
      <c r="K87" s="77" t="str">
        <f t="shared" si="5"/>
        <v/>
      </c>
      <c r="L87" s="77"/>
      <c r="M87" s="6" t="str">
        <f t="shared" si="7"/>
        <v/>
      </c>
      <c r="N87" s="36"/>
      <c r="O87" s="8"/>
      <c r="P87" s="78"/>
      <c r="Q87" s="78"/>
      <c r="R87" s="79" t="str">
        <f t="shared" si="8"/>
        <v/>
      </c>
      <c r="S87" s="79"/>
      <c r="T87" s="80" t="str">
        <f t="shared" si="9"/>
        <v/>
      </c>
      <c r="U87" s="80"/>
    </row>
    <row r="88" spans="2:21">
      <c r="B88" s="36">
        <v>80</v>
      </c>
      <c r="C88" s="77" t="str">
        <f t="shared" si="6"/>
        <v/>
      </c>
      <c r="D88" s="77"/>
      <c r="E88" s="36"/>
      <c r="F88" s="8"/>
      <c r="G88" s="36" t="s">
        <v>4</v>
      </c>
      <c r="H88" s="78"/>
      <c r="I88" s="78"/>
      <c r="J88" s="36"/>
      <c r="K88" s="77" t="str">
        <f t="shared" si="5"/>
        <v/>
      </c>
      <c r="L88" s="77"/>
      <c r="M88" s="6" t="str">
        <f t="shared" si="7"/>
        <v/>
      </c>
      <c r="N88" s="36"/>
      <c r="O88" s="8"/>
      <c r="P88" s="78"/>
      <c r="Q88" s="78"/>
      <c r="R88" s="79" t="str">
        <f t="shared" si="8"/>
        <v/>
      </c>
      <c r="S88" s="79"/>
      <c r="T88" s="80" t="str">
        <f t="shared" si="9"/>
        <v/>
      </c>
      <c r="U88" s="80"/>
    </row>
    <row r="89" spans="2:21">
      <c r="B89" s="36">
        <v>81</v>
      </c>
      <c r="C89" s="77" t="str">
        <f t="shared" si="6"/>
        <v/>
      </c>
      <c r="D89" s="77"/>
      <c r="E89" s="36"/>
      <c r="F89" s="8"/>
      <c r="G89" s="36" t="s">
        <v>4</v>
      </c>
      <c r="H89" s="78"/>
      <c r="I89" s="78"/>
      <c r="J89" s="36"/>
      <c r="K89" s="77" t="str">
        <f t="shared" si="5"/>
        <v/>
      </c>
      <c r="L89" s="77"/>
      <c r="M89" s="6" t="str">
        <f t="shared" si="7"/>
        <v/>
      </c>
      <c r="N89" s="36"/>
      <c r="O89" s="8"/>
      <c r="P89" s="78"/>
      <c r="Q89" s="78"/>
      <c r="R89" s="79" t="str">
        <f t="shared" si="8"/>
        <v/>
      </c>
      <c r="S89" s="79"/>
      <c r="T89" s="80" t="str">
        <f t="shared" si="9"/>
        <v/>
      </c>
      <c r="U89" s="80"/>
    </row>
    <row r="90" spans="2:21">
      <c r="B90" s="36">
        <v>82</v>
      </c>
      <c r="C90" s="77" t="str">
        <f t="shared" si="6"/>
        <v/>
      </c>
      <c r="D90" s="77"/>
      <c r="E90" s="36"/>
      <c r="F90" s="8"/>
      <c r="G90" s="36" t="s">
        <v>4</v>
      </c>
      <c r="H90" s="78"/>
      <c r="I90" s="78"/>
      <c r="J90" s="36"/>
      <c r="K90" s="77" t="str">
        <f t="shared" si="5"/>
        <v/>
      </c>
      <c r="L90" s="77"/>
      <c r="M90" s="6" t="str">
        <f t="shared" si="7"/>
        <v/>
      </c>
      <c r="N90" s="36"/>
      <c r="O90" s="8"/>
      <c r="P90" s="78"/>
      <c r="Q90" s="78"/>
      <c r="R90" s="79" t="str">
        <f t="shared" si="8"/>
        <v/>
      </c>
      <c r="S90" s="79"/>
      <c r="T90" s="80" t="str">
        <f t="shared" si="9"/>
        <v/>
      </c>
      <c r="U90" s="80"/>
    </row>
    <row r="91" spans="2:21">
      <c r="B91" s="36">
        <v>83</v>
      </c>
      <c r="C91" s="77" t="str">
        <f t="shared" si="6"/>
        <v/>
      </c>
      <c r="D91" s="77"/>
      <c r="E91" s="36"/>
      <c r="F91" s="8"/>
      <c r="G91" s="36" t="s">
        <v>4</v>
      </c>
      <c r="H91" s="78"/>
      <c r="I91" s="78"/>
      <c r="J91" s="36"/>
      <c r="K91" s="77" t="str">
        <f t="shared" si="5"/>
        <v/>
      </c>
      <c r="L91" s="77"/>
      <c r="M91" s="6" t="str">
        <f t="shared" si="7"/>
        <v/>
      </c>
      <c r="N91" s="36"/>
      <c r="O91" s="8"/>
      <c r="P91" s="78"/>
      <c r="Q91" s="78"/>
      <c r="R91" s="79" t="str">
        <f t="shared" si="8"/>
        <v/>
      </c>
      <c r="S91" s="79"/>
      <c r="T91" s="80" t="str">
        <f t="shared" si="9"/>
        <v/>
      </c>
      <c r="U91" s="80"/>
    </row>
    <row r="92" spans="2:21">
      <c r="B92" s="36">
        <v>84</v>
      </c>
      <c r="C92" s="77" t="str">
        <f t="shared" si="6"/>
        <v/>
      </c>
      <c r="D92" s="77"/>
      <c r="E92" s="36"/>
      <c r="F92" s="8"/>
      <c r="G92" s="36" t="s">
        <v>3</v>
      </c>
      <c r="H92" s="78"/>
      <c r="I92" s="78"/>
      <c r="J92" s="36"/>
      <c r="K92" s="77" t="str">
        <f t="shared" si="5"/>
        <v/>
      </c>
      <c r="L92" s="77"/>
      <c r="M92" s="6" t="str">
        <f t="shared" si="7"/>
        <v/>
      </c>
      <c r="N92" s="36"/>
      <c r="O92" s="8"/>
      <c r="P92" s="78"/>
      <c r="Q92" s="78"/>
      <c r="R92" s="79" t="str">
        <f t="shared" si="8"/>
        <v/>
      </c>
      <c r="S92" s="79"/>
      <c r="T92" s="80" t="str">
        <f t="shared" si="9"/>
        <v/>
      </c>
      <c r="U92" s="80"/>
    </row>
    <row r="93" spans="2:21">
      <c r="B93" s="36">
        <v>85</v>
      </c>
      <c r="C93" s="77" t="str">
        <f t="shared" si="6"/>
        <v/>
      </c>
      <c r="D93" s="77"/>
      <c r="E93" s="36"/>
      <c r="F93" s="8"/>
      <c r="G93" s="36" t="s">
        <v>4</v>
      </c>
      <c r="H93" s="78"/>
      <c r="I93" s="78"/>
      <c r="J93" s="36"/>
      <c r="K93" s="77" t="str">
        <f t="shared" si="5"/>
        <v/>
      </c>
      <c r="L93" s="77"/>
      <c r="M93" s="6" t="str">
        <f t="shared" si="7"/>
        <v/>
      </c>
      <c r="N93" s="36"/>
      <c r="O93" s="8"/>
      <c r="P93" s="78"/>
      <c r="Q93" s="78"/>
      <c r="R93" s="79" t="str">
        <f t="shared" si="8"/>
        <v/>
      </c>
      <c r="S93" s="79"/>
      <c r="T93" s="80" t="str">
        <f t="shared" si="9"/>
        <v/>
      </c>
      <c r="U93" s="80"/>
    </row>
    <row r="94" spans="2:21">
      <c r="B94" s="36">
        <v>86</v>
      </c>
      <c r="C94" s="77" t="str">
        <f t="shared" si="6"/>
        <v/>
      </c>
      <c r="D94" s="77"/>
      <c r="E94" s="36"/>
      <c r="F94" s="8"/>
      <c r="G94" s="36" t="s">
        <v>3</v>
      </c>
      <c r="H94" s="78"/>
      <c r="I94" s="78"/>
      <c r="J94" s="36"/>
      <c r="K94" s="77" t="str">
        <f t="shared" si="5"/>
        <v/>
      </c>
      <c r="L94" s="77"/>
      <c r="M94" s="6" t="str">
        <f t="shared" si="7"/>
        <v/>
      </c>
      <c r="N94" s="36"/>
      <c r="O94" s="8"/>
      <c r="P94" s="78"/>
      <c r="Q94" s="78"/>
      <c r="R94" s="79" t="str">
        <f t="shared" si="8"/>
        <v/>
      </c>
      <c r="S94" s="79"/>
      <c r="T94" s="80" t="str">
        <f t="shared" si="9"/>
        <v/>
      </c>
      <c r="U94" s="80"/>
    </row>
    <row r="95" spans="2:21">
      <c r="B95" s="36">
        <v>87</v>
      </c>
      <c r="C95" s="77" t="str">
        <f t="shared" si="6"/>
        <v/>
      </c>
      <c r="D95" s="77"/>
      <c r="E95" s="36"/>
      <c r="F95" s="8"/>
      <c r="G95" s="36" t="s">
        <v>4</v>
      </c>
      <c r="H95" s="78"/>
      <c r="I95" s="78"/>
      <c r="J95" s="36"/>
      <c r="K95" s="77" t="str">
        <f t="shared" si="5"/>
        <v/>
      </c>
      <c r="L95" s="77"/>
      <c r="M95" s="6" t="str">
        <f t="shared" si="7"/>
        <v/>
      </c>
      <c r="N95" s="36"/>
      <c r="O95" s="8"/>
      <c r="P95" s="78"/>
      <c r="Q95" s="78"/>
      <c r="R95" s="79" t="str">
        <f t="shared" si="8"/>
        <v/>
      </c>
      <c r="S95" s="79"/>
      <c r="T95" s="80" t="str">
        <f t="shared" si="9"/>
        <v/>
      </c>
      <c r="U95" s="80"/>
    </row>
    <row r="96" spans="2:21">
      <c r="B96" s="36">
        <v>88</v>
      </c>
      <c r="C96" s="77" t="str">
        <f t="shared" si="6"/>
        <v/>
      </c>
      <c r="D96" s="77"/>
      <c r="E96" s="36"/>
      <c r="F96" s="8"/>
      <c r="G96" s="36" t="s">
        <v>3</v>
      </c>
      <c r="H96" s="78"/>
      <c r="I96" s="78"/>
      <c r="J96" s="36"/>
      <c r="K96" s="77" t="str">
        <f t="shared" si="5"/>
        <v/>
      </c>
      <c r="L96" s="77"/>
      <c r="M96" s="6" t="str">
        <f t="shared" si="7"/>
        <v/>
      </c>
      <c r="N96" s="36"/>
      <c r="O96" s="8"/>
      <c r="P96" s="78"/>
      <c r="Q96" s="78"/>
      <c r="R96" s="79" t="str">
        <f t="shared" si="8"/>
        <v/>
      </c>
      <c r="S96" s="79"/>
      <c r="T96" s="80" t="str">
        <f t="shared" si="9"/>
        <v/>
      </c>
      <c r="U96" s="80"/>
    </row>
    <row r="97" spans="2:21">
      <c r="B97" s="36">
        <v>89</v>
      </c>
      <c r="C97" s="77" t="str">
        <f t="shared" si="6"/>
        <v/>
      </c>
      <c r="D97" s="77"/>
      <c r="E97" s="36"/>
      <c r="F97" s="8"/>
      <c r="G97" s="36" t="s">
        <v>4</v>
      </c>
      <c r="H97" s="78"/>
      <c r="I97" s="78"/>
      <c r="J97" s="36"/>
      <c r="K97" s="77" t="str">
        <f t="shared" si="5"/>
        <v/>
      </c>
      <c r="L97" s="77"/>
      <c r="M97" s="6" t="str">
        <f t="shared" si="7"/>
        <v/>
      </c>
      <c r="N97" s="36"/>
      <c r="O97" s="8"/>
      <c r="P97" s="78"/>
      <c r="Q97" s="78"/>
      <c r="R97" s="79" t="str">
        <f t="shared" si="8"/>
        <v/>
      </c>
      <c r="S97" s="79"/>
      <c r="T97" s="80" t="str">
        <f t="shared" si="9"/>
        <v/>
      </c>
      <c r="U97" s="80"/>
    </row>
    <row r="98" spans="2:21">
      <c r="B98" s="36">
        <v>90</v>
      </c>
      <c r="C98" s="77" t="str">
        <f t="shared" si="6"/>
        <v/>
      </c>
      <c r="D98" s="77"/>
      <c r="E98" s="36"/>
      <c r="F98" s="8"/>
      <c r="G98" s="36" t="s">
        <v>3</v>
      </c>
      <c r="H98" s="78"/>
      <c r="I98" s="78"/>
      <c r="J98" s="36"/>
      <c r="K98" s="77" t="str">
        <f t="shared" si="5"/>
        <v/>
      </c>
      <c r="L98" s="77"/>
      <c r="M98" s="6" t="str">
        <f t="shared" si="7"/>
        <v/>
      </c>
      <c r="N98" s="36"/>
      <c r="O98" s="8"/>
      <c r="P98" s="78"/>
      <c r="Q98" s="78"/>
      <c r="R98" s="79" t="str">
        <f t="shared" si="8"/>
        <v/>
      </c>
      <c r="S98" s="79"/>
      <c r="T98" s="80" t="str">
        <f t="shared" si="9"/>
        <v/>
      </c>
      <c r="U98" s="80"/>
    </row>
    <row r="99" spans="2:21">
      <c r="B99" s="36">
        <v>91</v>
      </c>
      <c r="C99" s="77" t="str">
        <f t="shared" si="6"/>
        <v/>
      </c>
      <c r="D99" s="77"/>
      <c r="E99" s="36"/>
      <c r="F99" s="8"/>
      <c r="G99" s="36" t="s">
        <v>4</v>
      </c>
      <c r="H99" s="78"/>
      <c r="I99" s="78"/>
      <c r="J99" s="36"/>
      <c r="K99" s="77" t="str">
        <f t="shared" si="5"/>
        <v/>
      </c>
      <c r="L99" s="77"/>
      <c r="M99" s="6" t="str">
        <f t="shared" si="7"/>
        <v/>
      </c>
      <c r="N99" s="36"/>
      <c r="O99" s="8"/>
      <c r="P99" s="78"/>
      <c r="Q99" s="78"/>
      <c r="R99" s="79" t="str">
        <f t="shared" si="8"/>
        <v/>
      </c>
      <c r="S99" s="79"/>
      <c r="T99" s="80" t="str">
        <f t="shared" si="9"/>
        <v/>
      </c>
      <c r="U99" s="80"/>
    </row>
    <row r="100" spans="2:21">
      <c r="B100" s="36">
        <v>92</v>
      </c>
      <c r="C100" s="77" t="str">
        <f t="shared" si="6"/>
        <v/>
      </c>
      <c r="D100" s="77"/>
      <c r="E100" s="36"/>
      <c r="F100" s="8"/>
      <c r="G100" s="36" t="s">
        <v>4</v>
      </c>
      <c r="H100" s="78"/>
      <c r="I100" s="78"/>
      <c r="J100" s="36"/>
      <c r="K100" s="77" t="str">
        <f t="shared" si="5"/>
        <v/>
      </c>
      <c r="L100" s="77"/>
      <c r="M100" s="6" t="str">
        <f t="shared" si="7"/>
        <v/>
      </c>
      <c r="N100" s="36"/>
      <c r="O100" s="8"/>
      <c r="P100" s="78"/>
      <c r="Q100" s="78"/>
      <c r="R100" s="79" t="str">
        <f t="shared" si="8"/>
        <v/>
      </c>
      <c r="S100" s="79"/>
      <c r="T100" s="80" t="str">
        <f t="shared" si="9"/>
        <v/>
      </c>
      <c r="U100" s="80"/>
    </row>
    <row r="101" spans="2:21">
      <c r="B101" s="36">
        <v>93</v>
      </c>
      <c r="C101" s="77" t="str">
        <f t="shared" si="6"/>
        <v/>
      </c>
      <c r="D101" s="77"/>
      <c r="E101" s="36"/>
      <c r="F101" s="8"/>
      <c r="G101" s="36" t="s">
        <v>3</v>
      </c>
      <c r="H101" s="78"/>
      <c r="I101" s="78"/>
      <c r="J101" s="36"/>
      <c r="K101" s="77" t="str">
        <f t="shared" si="5"/>
        <v/>
      </c>
      <c r="L101" s="77"/>
      <c r="M101" s="6" t="str">
        <f t="shared" si="7"/>
        <v/>
      </c>
      <c r="N101" s="36"/>
      <c r="O101" s="8"/>
      <c r="P101" s="78"/>
      <c r="Q101" s="78"/>
      <c r="R101" s="79" t="str">
        <f t="shared" si="8"/>
        <v/>
      </c>
      <c r="S101" s="79"/>
      <c r="T101" s="80" t="str">
        <f t="shared" si="9"/>
        <v/>
      </c>
      <c r="U101" s="80"/>
    </row>
    <row r="102" spans="2:21">
      <c r="B102" s="36">
        <v>94</v>
      </c>
      <c r="C102" s="77" t="str">
        <f t="shared" si="6"/>
        <v/>
      </c>
      <c r="D102" s="77"/>
      <c r="E102" s="36"/>
      <c r="F102" s="8"/>
      <c r="G102" s="36" t="s">
        <v>3</v>
      </c>
      <c r="H102" s="78"/>
      <c r="I102" s="78"/>
      <c r="J102" s="36"/>
      <c r="K102" s="77" t="str">
        <f t="shared" si="5"/>
        <v/>
      </c>
      <c r="L102" s="77"/>
      <c r="M102" s="6" t="str">
        <f t="shared" si="7"/>
        <v/>
      </c>
      <c r="N102" s="36"/>
      <c r="O102" s="8"/>
      <c r="P102" s="78"/>
      <c r="Q102" s="78"/>
      <c r="R102" s="79" t="str">
        <f t="shared" si="8"/>
        <v/>
      </c>
      <c r="S102" s="79"/>
      <c r="T102" s="80" t="str">
        <f t="shared" si="9"/>
        <v/>
      </c>
      <c r="U102" s="80"/>
    </row>
    <row r="103" spans="2:21">
      <c r="B103" s="36">
        <v>95</v>
      </c>
      <c r="C103" s="77" t="str">
        <f t="shared" si="6"/>
        <v/>
      </c>
      <c r="D103" s="77"/>
      <c r="E103" s="36"/>
      <c r="F103" s="8"/>
      <c r="G103" s="36" t="s">
        <v>3</v>
      </c>
      <c r="H103" s="78"/>
      <c r="I103" s="78"/>
      <c r="J103" s="36"/>
      <c r="K103" s="77" t="str">
        <f t="shared" si="5"/>
        <v/>
      </c>
      <c r="L103" s="77"/>
      <c r="M103" s="6" t="str">
        <f t="shared" si="7"/>
        <v/>
      </c>
      <c r="N103" s="36"/>
      <c r="O103" s="8"/>
      <c r="P103" s="78"/>
      <c r="Q103" s="78"/>
      <c r="R103" s="79" t="str">
        <f t="shared" si="8"/>
        <v/>
      </c>
      <c r="S103" s="79"/>
      <c r="T103" s="80" t="str">
        <f t="shared" si="9"/>
        <v/>
      </c>
      <c r="U103" s="80"/>
    </row>
    <row r="104" spans="2:21">
      <c r="B104" s="36">
        <v>96</v>
      </c>
      <c r="C104" s="77" t="str">
        <f t="shared" si="6"/>
        <v/>
      </c>
      <c r="D104" s="77"/>
      <c r="E104" s="36"/>
      <c r="F104" s="8"/>
      <c r="G104" s="36" t="s">
        <v>4</v>
      </c>
      <c r="H104" s="78"/>
      <c r="I104" s="78"/>
      <c r="J104" s="36"/>
      <c r="K104" s="77" t="str">
        <f t="shared" si="5"/>
        <v/>
      </c>
      <c r="L104" s="77"/>
      <c r="M104" s="6" t="str">
        <f t="shared" si="7"/>
        <v/>
      </c>
      <c r="N104" s="36"/>
      <c r="O104" s="8"/>
      <c r="P104" s="78"/>
      <c r="Q104" s="78"/>
      <c r="R104" s="79" t="str">
        <f t="shared" si="8"/>
        <v/>
      </c>
      <c r="S104" s="79"/>
      <c r="T104" s="80" t="str">
        <f t="shared" si="9"/>
        <v/>
      </c>
      <c r="U104" s="80"/>
    </row>
    <row r="105" spans="2:21">
      <c r="B105" s="36">
        <v>97</v>
      </c>
      <c r="C105" s="77" t="str">
        <f t="shared" si="6"/>
        <v/>
      </c>
      <c r="D105" s="77"/>
      <c r="E105" s="36"/>
      <c r="F105" s="8"/>
      <c r="G105" s="36" t="s">
        <v>3</v>
      </c>
      <c r="H105" s="78"/>
      <c r="I105" s="78"/>
      <c r="J105" s="36"/>
      <c r="K105" s="77" t="str">
        <f t="shared" si="5"/>
        <v/>
      </c>
      <c r="L105" s="77"/>
      <c r="M105" s="6" t="str">
        <f t="shared" si="7"/>
        <v/>
      </c>
      <c r="N105" s="36"/>
      <c r="O105" s="8"/>
      <c r="P105" s="78"/>
      <c r="Q105" s="78"/>
      <c r="R105" s="79" t="str">
        <f t="shared" si="8"/>
        <v/>
      </c>
      <c r="S105" s="79"/>
      <c r="T105" s="80" t="str">
        <f t="shared" si="9"/>
        <v/>
      </c>
      <c r="U105" s="80"/>
    </row>
    <row r="106" spans="2:21">
      <c r="B106" s="36">
        <v>98</v>
      </c>
      <c r="C106" s="77" t="str">
        <f t="shared" si="6"/>
        <v/>
      </c>
      <c r="D106" s="77"/>
      <c r="E106" s="36"/>
      <c r="F106" s="8"/>
      <c r="G106" s="36" t="s">
        <v>4</v>
      </c>
      <c r="H106" s="78"/>
      <c r="I106" s="78"/>
      <c r="J106" s="36"/>
      <c r="K106" s="77" t="str">
        <f t="shared" si="5"/>
        <v/>
      </c>
      <c r="L106" s="77"/>
      <c r="M106" s="6" t="str">
        <f t="shared" si="7"/>
        <v/>
      </c>
      <c r="N106" s="36"/>
      <c r="O106" s="8"/>
      <c r="P106" s="78"/>
      <c r="Q106" s="78"/>
      <c r="R106" s="79" t="str">
        <f t="shared" si="8"/>
        <v/>
      </c>
      <c r="S106" s="79"/>
      <c r="T106" s="80" t="str">
        <f t="shared" si="9"/>
        <v/>
      </c>
      <c r="U106" s="80"/>
    </row>
    <row r="107" spans="2:21">
      <c r="B107" s="36">
        <v>99</v>
      </c>
      <c r="C107" s="77" t="str">
        <f t="shared" si="6"/>
        <v/>
      </c>
      <c r="D107" s="77"/>
      <c r="E107" s="36"/>
      <c r="F107" s="8"/>
      <c r="G107" s="36" t="s">
        <v>4</v>
      </c>
      <c r="H107" s="78"/>
      <c r="I107" s="78"/>
      <c r="J107" s="36"/>
      <c r="K107" s="77" t="str">
        <f t="shared" si="5"/>
        <v/>
      </c>
      <c r="L107" s="77"/>
      <c r="M107" s="6" t="str">
        <f t="shared" si="7"/>
        <v/>
      </c>
      <c r="N107" s="36"/>
      <c r="O107" s="8"/>
      <c r="P107" s="78"/>
      <c r="Q107" s="78"/>
      <c r="R107" s="79" t="str">
        <f t="shared" si="8"/>
        <v/>
      </c>
      <c r="S107" s="79"/>
      <c r="T107" s="80" t="str">
        <f t="shared" si="9"/>
        <v/>
      </c>
      <c r="U107" s="80"/>
    </row>
    <row r="108" spans="2:21">
      <c r="B108" s="36">
        <v>100</v>
      </c>
      <c r="C108" s="77" t="str">
        <f t="shared" si="6"/>
        <v/>
      </c>
      <c r="D108" s="77"/>
      <c r="E108" s="36"/>
      <c r="F108" s="8"/>
      <c r="G108" s="36" t="s">
        <v>3</v>
      </c>
      <c r="H108" s="78"/>
      <c r="I108" s="78"/>
      <c r="J108" s="36"/>
      <c r="K108" s="77" t="str">
        <f t="shared" si="5"/>
        <v/>
      </c>
      <c r="L108" s="77"/>
      <c r="M108" s="6" t="str">
        <f t="shared" si="7"/>
        <v/>
      </c>
      <c r="N108" s="36"/>
      <c r="O108" s="8"/>
      <c r="P108" s="78"/>
      <c r="Q108" s="78"/>
      <c r="R108" s="79" t="str">
        <f t="shared" si="8"/>
        <v/>
      </c>
      <c r="S108" s="79"/>
      <c r="T108" s="80" t="str">
        <f t="shared" si="9"/>
        <v/>
      </c>
      <c r="U108" s="80"/>
    </row>
    <row r="109" spans="2:2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</mergeCells>
  <phoneticPr fontId="2"/>
  <conditionalFormatting sqref="G46">
    <cfRule type="cellIs" dxfId="15" priority="7" stopIfTrue="1" operator="equal">
      <formula>"買"</formula>
    </cfRule>
    <cfRule type="cellIs" dxfId="14" priority="8" stopIfTrue="1" operator="equal">
      <formula>"売"</formula>
    </cfRule>
  </conditionalFormatting>
  <conditionalFormatting sqref="G9:G11 G14:G45 G47:G108">
    <cfRule type="cellIs" dxfId="13" priority="5" stopIfTrue="1" operator="equal">
      <formula>"買"</formula>
    </cfRule>
    <cfRule type="cellIs" dxfId="12" priority="6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S14" sqref="S14"/>
    </sheetView>
  </sheetViews>
  <sheetFormatPr defaultRowHeight="14.4"/>
  <cols>
    <col min="1" max="1" width="7.44140625" style="35" customWidth="1"/>
    <col min="2" max="2" width="8.109375" customWidth="1"/>
  </cols>
  <sheetData/>
  <phoneticPr fontId="2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9"/>
  <sheetViews>
    <sheetView zoomScale="145" zoomScaleNormal="145" zoomScaleSheetLayoutView="100" workbookViewId="0">
      <selection activeCell="L10" sqref="L10"/>
    </sheetView>
  </sheetViews>
  <sheetFormatPr defaultColWidth="9" defaultRowHeight="13.2"/>
  <sheetData>
    <row r="1" spans="1:10">
      <c r="A1" t="s">
        <v>0</v>
      </c>
    </row>
    <row r="2" spans="1:10">
      <c r="A2" s="85" t="s">
        <v>52</v>
      </c>
      <c r="B2" s="86"/>
      <c r="C2" s="86"/>
      <c r="D2" s="86"/>
      <c r="E2" s="86"/>
      <c r="F2" s="86"/>
      <c r="G2" s="86"/>
      <c r="H2" s="86"/>
      <c r="I2" s="86"/>
      <c r="J2" s="86"/>
    </row>
    <row r="3" spans="1:10">
      <c r="A3" s="86"/>
      <c r="B3" s="86"/>
      <c r="C3" s="86"/>
      <c r="D3" s="86"/>
      <c r="E3" s="86"/>
      <c r="F3" s="86"/>
      <c r="G3" s="86"/>
      <c r="H3" s="86"/>
      <c r="I3" s="86"/>
      <c r="J3" s="86"/>
    </row>
    <row r="4" spans="1:10">
      <c r="A4" s="86"/>
      <c r="B4" s="86"/>
      <c r="C4" s="86"/>
      <c r="D4" s="86"/>
      <c r="E4" s="86"/>
      <c r="F4" s="86"/>
      <c r="G4" s="86"/>
      <c r="H4" s="86"/>
      <c r="I4" s="86"/>
      <c r="J4" s="86"/>
    </row>
    <row r="5" spans="1:10">
      <c r="A5" s="86"/>
      <c r="B5" s="86"/>
      <c r="C5" s="86"/>
      <c r="D5" s="86"/>
      <c r="E5" s="86"/>
      <c r="F5" s="86"/>
      <c r="G5" s="86"/>
      <c r="H5" s="86"/>
      <c r="I5" s="86"/>
      <c r="J5" s="86"/>
    </row>
    <row r="6" spans="1:10">
      <c r="A6" s="86"/>
      <c r="B6" s="86"/>
      <c r="C6" s="86"/>
      <c r="D6" s="86"/>
      <c r="E6" s="86"/>
      <c r="F6" s="86"/>
      <c r="G6" s="86"/>
      <c r="H6" s="86"/>
      <c r="I6" s="86"/>
      <c r="J6" s="86"/>
    </row>
    <row r="7" spans="1:10">
      <c r="A7" s="86"/>
      <c r="B7" s="86"/>
      <c r="C7" s="86"/>
      <c r="D7" s="86"/>
      <c r="E7" s="86"/>
      <c r="F7" s="86"/>
      <c r="G7" s="86"/>
      <c r="H7" s="86"/>
      <c r="I7" s="86"/>
      <c r="J7" s="86"/>
    </row>
    <row r="8" spans="1:10">
      <c r="A8" s="86"/>
      <c r="B8" s="86"/>
      <c r="C8" s="86"/>
      <c r="D8" s="86"/>
      <c r="E8" s="86"/>
      <c r="F8" s="86"/>
      <c r="G8" s="86"/>
      <c r="H8" s="86"/>
      <c r="I8" s="86"/>
      <c r="J8" s="86"/>
    </row>
    <row r="9" spans="1:10">
      <c r="A9" s="86"/>
      <c r="B9" s="86"/>
      <c r="C9" s="86"/>
      <c r="D9" s="86"/>
      <c r="E9" s="86"/>
      <c r="F9" s="86"/>
      <c r="G9" s="86"/>
      <c r="H9" s="86"/>
      <c r="I9" s="86"/>
      <c r="J9" s="86"/>
    </row>
    <row r="11" spans="1:10">
      <c r="A11" t="s">
        <v>1</v>
      </c>
    </row>
    <row r="12" spans="1:10">
      <c r="A12" s="87" t="s">
        <v>53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>
      <c r="A13" s="88"/>
      <c r="B13" s="88"/>
      <c r="C13" s="88"/>
      <c r="D13" s="88"/>
      <c r="E13" s="88"/>
      <c r="F13" s="88"/>
      <c r="G13" s="88"/>
      <c r="H13" s="88"/>
      <c r="I13" s="88"/>
      <c r="J13" s="88"/>
    </row>
    <row r="14" spans="1:10">
      <c r="A14" s="88"/>
      <c r="B14" s="88"/>
      <c r="C14" s="88"/>
      <c r="D14" s="88"/>
      <c r="E14" s="88"/>
      <c r="F14" s="88"/>
      <c r="G14" s="88"/>
      <c r="H14" s="88"/>
      <c r="I14" s="88"/>
      <c r="J14" s="88"/>
    </row>
    <row r="15" spans="1:10">
      <c r="A15" s="88"/>
      <c r="B15" s="88"/>
      <c r="C15" s="88"/>
      <c r="D15" s="88"/>
      <c r="E15" s="88"/>
      <c r="F15" s="88"/>
      <c r="G15" s="88"/>
      <c r="H15" s="88"/>
      <c r="I15" s="88"/>
      <c r="J15" s="88"/>
    </row>
    <row r="16" spans="1:10">
      <c r="A16" s="88"/>
      <c r="B16" s="88"/>
      <c r="C16" s="88"/>
      <c r="D16" s="88"/>
      <c r="E16" s="88"/>
      <c r="F16" s="88"/>
      <c r="G16" s="88"/>
      <c r="H16" s="88"/>
      <c r="I16" s="88"/>
      <c r="J16" s="88"/>
    </row>
    <row r="17" spans="1:10">
      <c r="A17" s="88"/>
      <c r="B17" s="88"/>
      <c r="C17" s="88"/>
      <c r="D17" s="88"/>
      <c r="E17" s="88"/>
      <c r="F17" s="88"/>
      <c r="G17" s="88"/>
      <c r="H17" s="88"/>
      <c r="I17" s="88"/>
      <c r="J17" s="88"/>
    </row>
    <row r="18" spans="1:10">
      <c r="A18" s="88"/>
      <c r="B18" s="88"/>
      <c r="C18" s="88"/>
      <c r="D18" s="88"/>
      <c r="E18" s="88"/>
      <c r="F18" s="88"/>
      <c r="G18" s="88"/>
      <c r="H18" s="88"/>
      <c r="I18" s="88"/>
      <c r="J18" s="88"/>
    </row>
    <row r="19" spans="1:10">
      <c r="A19" s="88"/>
      <c r="B19" s="88"/>
      <c r="C19" s="88"/>
      <c r="D19" s="88"/>
      <c r="E19" s="88"/>
      <c r="F19" s="88"/>
      <c r="G19" s="88"/>
      <c r="H19" s="88"/>
      <c r="I19" s="88"/>
      <c r="J19" s="88"/>
    </row>
    <row r="21" spans="1:10">
      <c r="A21" t="s">
        <v>2</v>
      </c>
    </row>
    <row r="22" spans="1:10">
      <c r="A22" s="87" t="s">
        <v>51</v>
      </c>
      <c r="B22" s="87"/>
      <c r="C22" s="87"/>
      <c r="D22" s="87"/>
      <c r="E22" s="87"/>
      <c r="F22" s="87"/>
      <c r="G22" s="87"/>
      <c r="H22" s="87"/>
      <c r="I22" s="87"/>
      <c r="J22" s="87"/>
    </row>
    <row r="23" spans="1:10">
      <c r="A23" s="87"/>
      <c r="B23" s="87"/>
      <c r="C23" s="87"/>
      <c r="D23" s="87"/>
      <c r="E23" s="87"/>
      <c r="F23" s="87"/>
      <c r="G23" s="87"/>
      <c r="H23" s="87"/>
      <c r="I23" s="87"/>
      <c r="J23" s="87"/>
    </row>
    <row r="24" spans="1:10">
      <c r="A24" s="87"/>
      <c r="B24" s="87"/>
      <c r="C24" s="87"/>
      <c r="D24" s="87"/>
      <c r="E24" s="87"/>
      <c r="F24" s="87"/>
      <c r="G24" s="87"/>
      <c r="H24" s="87"/>
      <c r="I24" s="87"/>
      <c r="J24" s="87"/>
    </row>
    <row r="25" spans="1:10">
      <c r="A25" s="87"/>
      <c r="B25" s="87"/>
      <c r="C25" s="87"/>
      <c r="D25" s="87"/>
      <c r="E25" s="87"/>
      <c r="F25" s="87"/>
      <c r="G25" s="87"/>
      <c r="H25" s="87"/>
      <c r="I25" s="87"/>
      <c r="J25" s="87"/>
    </row>
    <row r="26" spans="1:10">
      <c r="A26" s="87"/>
      <c r="B26" s="87"/>
      <c r="C26" s="87"/>
      <c r="D26" s="87"/>
      <c r="E26" s="87"/>
      <c r="F26" s="87"/>
      <c r="G26" s="87"/>
      <c r="H26" s="87"/>
      <c r="I26" s="87"/>
      <c r="J26" s="87"/>
    </row>
    <row r="27" spans="1:10">
      <c r="A27" s="87"/>
      <c r="B27" s="87"/>
      <c r="C27" s="87"/>
      <c r="D27" s="87"/>
      <c r="E27" s="87"/>
      <c r="F27" s="87"/>
      <c r="G27" s="87"/>
      <c r="H27" s="87"/>
      <c r="I27" s="87"/>
      <c r="J27" s="87"/>
    </row>
    <row r="28" spans="1:10">
      <c r="A28" s="87"/>
      <c r="B28" s="87"/>
      <c r="C28" s="87"/>
      <c r="D28" s="87"/>
      <c r="E28" s="87"/>
      <c r="F28" s="87"/>
      <c r="G28" s="87"/>
      <c r="H28" s="87"/>
      <c r="I28" s="87"/>
      <c r="J28" s="87"/>
    </row>
    <row r="29" spans="1:10">
      <c r="A29" s="87"/>
      <c r="B29" s="87"/>
      <c r="C29" s="87"/>
      <c r="D29" s="87"/>
      <c r="E29" s="87"/>
      <c r="F29" s="87"/>
      <c r="G29" s="87"/>
      <c r="H29" s="87"/>
      <c r="I29" s="87"/>
      <c r="J29" s="87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B2:I12"/>
  <sheetViews>
    <sheetView zoomScaleSheetLayoutView="100" workbookViewId="0">
      <selection activeCell="L9" sqref="L9:M9"/>
    </sheetView>
  </sheetViews>
  <sheetFormatPr defaultRowHeight="16.2"/>
  <cols>
    <col min="1" max="1" width="3.109375" style="27" customWidth="1"/>
    <col min="2" max="2" width="13.21875" style="24" customWidth="1"/>
    <col min="3" max="3" width="15.77734375" style="26" customWidth="1"/>
    <col min="4" max="4" width="13" style="26" customWidth="1"/>
    <col min="5" max="5" width="15.88671875" style="32" customWidth="1"/>
    <col min="6" max="6" width="15.88671875" style="26" customWidth="1"/>
    <col min="7" max="7" width="15.88671875" style="32" customWidth="1"/>
    <col min="8" max="8" width="15.88671875" style="26" customWidth="1"/>
    <col min="9" max="9" width="15.88671875" style="32" customWidth="1"/>
    <col min="10" max="16384" width="8.88671875" style="27"/>
  </cols>
  <sheetData>
    <row r="2" spans="2:9">
      <c r="B2" s="25" t="s">
        <v>39</v>
      </c>
      <c r="C2" s="27"/>
    </row>
    <row r="4" spans="2:9">
      <c r="B4" s="30" t="s">
        <v>42</v>
      </c>
      <c r="C4" s="30" t="s">
        <v>40</v>
      </c>
      <c r="D4" s="30" t="s">
        <v>44</v>
      </c>
      <c r="E4" s="31" t="s">
        <v>41</v>
      </c>
      <c r="F4" s="30" t="s">
        <v>45</v>
      </c>
      <c r="G4" s="31" t="s">
        <v>41</v>
      </c>
      <c r="H4" s="30" t="s">
        <v>46</v>
      </c>
      <c r="I4" s="31" t="s">
        <v>41</v>
      </c>
    </row>
    <row r="5" spans="2:9">
      <c r="B5" s="28" t="s">
        <v>43</v>
      </c>
      <c r="C5" s="29" t="s">
        <v>50</v>
      </c>
      <c r="D5" s="29">
        <v>62</v>
      </c>
      <c r="E5" s="33">
        <v>42631</v>
      </c>
      <c r="F5" s="29">
        <v>100</v>
      </c>
      <c r="G5" s="33"/>
      <c r="H5" s="29">
        <v>100</v>
      </c>
      <c r="I5" s="33"/>
    </row>
    <row r="6" spans="2:9">
      <c r="B6" s="28" t="s">
        <v>43</v>
      </c>
      <c r="C6" s="29"/>
      <c r="D6" s="29"/>
      <c r="E6" s="33"/>
      <c r="F6" s="29"/>
      <c r="G6" s="34"/>
      <c r="H6" s="29"/>
      <c r="I6" s="34"/>
    </row>
    <row r="7" spans="2:9">
      <c r="B7" s="28" t="s">
        <v>43</v>
      </c>
      <c r="C7" s="29"/>
      <c r="D7" s="29"/>
      <c r="E7" s="34"/>
      <c r="F7" s="29"/>
      <c r="G7" s="34"/>
      <c r="H7" s="29"/>
      <c r="I7" s="34"/>
    </row>
    <row r="8" spans="2:9">
      <c r="B8" s="28" t="s">
        <v>43</v>
      </c>
      <c r="C8" s="29"/>
      <c r="D8" s="29"/>
      <c r="E8" s="34"/>
      <c r="F8" s="29"/>
      <c r="G8" s="34"/>
      <c r="H8" s="29"/>
      <c r="I8" s="34"/>
    </row>
    <row r="9" spans="2:9">
      <c r="B9" s="28" t="s">
        <v>43</v>
      </c>
      <c r="C9" s="29"/>
      <c r="D9" s="29"/>
      <c r="E9" s="34"/>
      <c r="F9" s="29"/>
      <c r="G9" s="34"/>
      <c r="H9" s="29"/>
      <c r="I9" s="34"/>
    </row>
    <row r="10" spans="2:9">
      <c r="B10" s="28" t="s">
        <v>43</v>
      </c>
      <c r="C10" s="29"/>
      <c r="D10" s="29"/>
      <c r="E10" s="34"/>
      <c r="F10" s="29"/>
      <c r="G10" s="34"/>
      <c r="H10" s="29"/>
      <c r="I10" s="34"/>
    </row>
    <row r="11" spans="2:9">
      <c r="B11" s="28" t="s">
        <v>43</v>
      </c>
      <c r="C11" s="29"/>
      <c r="D11" s="29"/>
      <c r="E11" s="34"/>
      <c r="F11" s="29"/>
      <c r="G11" s="34"/>
      <c r="H11" s="29"/>
      <c r="I11" s="34"/>
    </row>
    <row r="12" spans="2:9">
      <c r="B12" s="28" t="s">
        <v>43</v>
      </c>
      <c r="C12" s="29"/>
      <c r="D12" s="29"/>
      <c r="E12" s="34"/>
      <c r="F12" s="29"/>
      <c r="G12" s="34"/>
      <c r="H12" s="29"/>
      <c r="I12" s="34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B2:V109"/>
  <sheetViews>
    <sheetView zoomScale="115" zoomScaleNormal="115" workbookViewId="0">
      <pane ySplit="8" topLeftCell="A9" activePane="bottomLeft" state="frozen"/>
      <selection pane="bottomLeft" activeCell="R19" sqref="R19:S19"/>
    </sheetView>
  </sheetViews>
  <sheetFormatPr defaultRowHeight="13.2"/>
  <cols>
    <col min="1" max="1" width="2.88671875" customWidth="1"/>
    <col min="2" max="18" width="6.6640625" customWidth="1"/>
    <col min="22" max="22" width="10.88671875" style="23" bestFit="1" customWidth="1"/>
  </cols>
  <sheetData>
    <row r="2" spans="2:21">
      <c r="B2" s="45" t="s">
        <v>5</v>
      </c>
      <c r="C2" s="45"/>
      <c r="D2" s="47"/>
      <c r="E2" s="47"/>
      <c r="F2" s="45" t="s">
        <v>6</v>
      </c>
      <c r="G2" s="45"/>
      <c r="H2" s="47" t="s">
        <v>36</v>
      </c>
      <c r="I2" s="47"/>
      <c r="J2" s="45" t="s">
        <v>7</v>
      </c>
      <c r="K2" s="45"/>
      <c r="L2" s="46">
        <f>C9</f>
        <v>1000000</v>
      </c>
      <c r="M2" s="47"/>
      <c r="N2" s="45" t="s">
        <v>8</v>
      </c>
      <c r="O2" s="45"/>
      <c r="P2" s="46" t="e">
        <f>C108+R108</f>
        <v>#VALUE!</v>
      </c>
      <c r="Q2" s="47"/>
      <c r="R2" s="1"/>
      <c r="S2" s="1"/>
      <c r="T2" s="1"/>
    </row>
    <row r="3" spans="2:21" ht="57" customHeight="1">
      <c r="B3" s="45" t="s">
        <v>9</v>
      </c>
      <c r="C3" s="45"/>
      <c r="D3" s="48" t="s">
        <v>38</v>
      </c>
      <c r="E3" s="48"/>
      <c r="F3" s="48"/>
      <c r="G3" s="48"/>
      <c r="H3" s="48"/>
      <c r="I3" s="48"/>
      <c r="J3" s="45" t="s">
        <v>10</v>
      </c>
      <c r="K3" s="45"/>
      <c r="L3" s="48" t="s">
        <v>35</v>
      </c>
      <c r="M3" s="49"/>
      <c r="N3" s="49"/>
      <c r="O3" s="49"/>
      <c r="P3" s="49"/>
      <c r="Q3" s="49"/>
      <c r="R3" s="1"/>
      <c r="S3" s="1"/>
    </row>
    <row r="4" spans="2:21">
      <c r="B4" s="45" t="s">
        <v>11</v>
      </c>
      <c r="C4" s="45"/>
      <c r="D4" s="63">
        <f>SUM($R$9:$S$993)</f>
        <v>153684.21052631587</v>
      </c>
      <c r="E4" s="63"/>
      <c r="F4" s="45" t="s">
        <v>12</v>
      </c>
      <c r="G4" s="45"/>
      <c r="H4" s="64">
        <f>SUM($T$9:$U$108)</f>
        <v>292.00000000000017</v>
      </c>
      <c r="I4" s="47"/>
      <c r="J4" s="65" t="s">
        <v>13</v>
      </c>
      <c r="K4" s="65"/>
      <c r="L4" s="46">
        <f>MAX($C$9:$D$990)-C9</f>
        <v>153684.21052631596</v>
      </c>
      <c r="M4" s="46"/>
      <c r="N4" s="65" t="s">
        <v>14</v>
      </c>
      <c r="O4" s="65"/>
      <c r="P4" s="63">
        <f>MIN($C$9:$D$990)-C9</f>
        <v>0</v>
      </c>
      <c r="Q4" s="63"/>
      <c r="R4" s="1"/>
      <c r="S4" s="1"/>
      <c r="T4" s="1"/>
    </row>
    <row r="5" spans="2:21">
      <c r="B5" s="22" t="s">
        <v>15</v>
      </c>
      <c r="C5" s="2">
        <f>COUNTIF($R$9:$R$990,"&gt;0")</f>
        <v>1</v>
      </c>
      <c r="D5" s="21" t="s">
        <v>16</v>
      </c>
      <c r="E5" s="16">
        <f>COUNTIF($R$9:$R$990,"&lt;0")</f>
        <v>0</v>
      </c>
      <c r="F5" s="21" t="s">
        <v>17</v>
      </c>
      <c r="G5" s="2">
        <f>COUNTIF($R$9:$R$990,"=0")</f>
        <v>0</v>
      </c>
      <c r="H5" s="21" t="s">
        <v>18</v>
      </c>
      <c r="I5" s="3">
        <f>C5/SUM(C5,E5,G5)</f>
        <v>1</v>
      </c>
      <c r="J5" s="74" t="s">
        <v>19</v>
      </c>
      <c r="K5" s="45"/>
      <c r="L5" s="75"/>
      <c r="M5" s="76"/>
      <c r="N5" s="18" t="s">
        <v>20</v>
      </c>
      <c r="O5" s="9"/>
      <c r="P5" s="75"/>
      <c r="Q5" s="76"/>
      <c r="R5" s="1"/>
      <c r="S5" s="1"/>
      <c r="T5" s="1"/>
    </row>
    <row r="6" spans="2:21">
      <c r="B6" s="11"/>
      <c r="C6" s="14"/>
      <c r="D6" s="15"/>
      <c r="E6" s="12"/>
      <c r="F6" s="11"/>
      <c r="G6" s="12"/>
      <c r="H6" s="11"/>
      <c r="I6" s="17"/>
      <c r="J6" s="11"/>
      <c r="K6" s="11"/>
      <c r="L6" s="12"/>
      <c r="M6" s="12"/>
      <c r="N6" s="13"/>
      <c r="O6" s="13"/>
      <c r="P6" s="10"/>
      <c r="Q6" s="7"/>
      <c r="R6" s="1"/>
      <c r="S6" s="1"/>
      <c r="T6" s="1"/>
    </row>
    <row r="7" spans="2:21">
      <c r="B7" s="50" t="s">
        <v>21</v>
      </c>
      <c r="C7" s="52" t="s">
        <v>22</v>
      </c>
      <c r="D7" s="53"/>
      <c r="E7" s="56" t="s">
        <v>23</v>
      </c>
      <c r="F7" s="57"/>
      <c r="G7" s="57"/>
      <c r="H7" s="57"/>
      <c r="I7" s="58"/>
      <c r="J7" s="59" t="s">
        <v>24</v>
      </c>
      <c r="K7" s="60"/>
      <c r="L7" s="61"/>
      <c r="M7" s="62" t="s">
        <v>25</v>
      </c>
      <c r="N7" s="89" t="s">
        <v>26</v>
      </c>
      <c r="O7" s="90"/>
      <c r="P7" s="90"/>
      <c r="Q7" s="73"/>
      <c r="R7" s="69" t="s">
        <v>27</v>
      </c>
      <c r="S7" s="69"/>
      <c r="T7" s="69"/>
      <c r="U7" s="69"/>
    </row>
    <row r="8" spans="2:21">
      <c r="B8" s="51"/>
      <c r="C8" s="54"/>
      <c r="D8" s="55"/>
      <c r="E8" s="19" t="s">
        <v>28</v>
      </c>
      <c r="F8" s="19" t="s">
        <v>29</v>
      </c>
      <c r="G8" s="19" t="s">
        <v>30</v>
      </c>
      <c r="H8" s="70" t="s">
        <v>31</v>
      </c>
      <c r="I8" s="58"/>
      <c r="J8" s="4" t="s">
        <v>32</v>
      </c>
      <c r="K8" s="71" t="s">
        <v>33</v>
      </c>
      <c r="L8" s="61"/>
      <c r="M8" s="62"/>
      <c r="N8" s="5" t="s">
        <v>28</v>
      </c>
      <c r="O8" s="5" t="s">
        <v>29</v>
      </c>
      <c r="P8" s="72" t="s">
        <v>31</v>
      </c>
      <c r="Q8" s="73"/>
      <c r="R8" s="69" t="s">
        <v>34</v>
      </c>
      <c r="S8" s="69"/>
      <c r="T8" s="69" t="s">
        <v>32</v>
      </c>
      <c r="U8" s="69"/>
    </row>
    <row r="9" spans="2:21">
      <c r="B9" s="20">
        <v>1</v>
      </c>
      <c r="C9" s="77">
        <v>1000000</v>
      </c>
      <c r="D9" s="77"/>
      <c r="E9" s="20">
        <v>2001</v>
      </c>
      <c r="F9" s="8">
        <v>42111</v>
      </c>
      <c r="G9" s="20" t="s">
        <v>4</v>
      </c>
      <c r="H9" s="78">
        <v>105.33</v>
      </c>
      <c r="I9" s="78"/>
      <c r="J9" s="20">
        <v>57</v>
      </c>
      <c r="K9" s="77">
        <f t="shared" ref="K9:K72" si="0">IF(F9="","",C9*0.03)</f>
        <v>30000</v>
      </c>
      <c r="L9" s="77"/>
      <c r="M9" s="6">
        <f>IF(J9="","",(K9/J9)/1000)</f>
        <v>0.52631578947368418</v>
      </c>
      <c r="N9" s="20">
        <v>2001</v>
      </c>
      <c r="O9" s="8">
        <v>42111</v>
      </c>
      <c r="P9" s="78">
        <v>108.25</v>
      </c>
      <c r="Q9" s="78"/>
      <c r="R9" s="79">
        <f>IF(O9="","",(IF(G9="売",H9-P9,P9-H9))*M9*100000)</f>
        <v>153684.21052631587</v>
      </c>
      <c r="S9" s="79"/>
      <c r="T9" s="80">
        <f>IF(O9="","",IF(R9&lt;0,J9*(-1),IF(G9="買",(P9-H9)*100,(H9-P9)*100)))</f>
        <v>292.00000000000017</v>
      </c>
      <c r="U9" s="80"/>
    </row>
    <row r="10" spans="2:21">
      <c r="B10" s="20">
        <v>2</v>
      </c>
      <c r="C10" s="77">
        <f t="shared" ref="C10:C73" si="1">IF(R9="","",C9+R9)</f>
        <v>1153684.210526316</v>
      </c>
      <c r="D10" s="77"/>
      <c r="E10" s="20"/>
      <c r="F10" s="8"/>
      <c r="G10" s="20" t="s">
        <v>4</v>
      </c>
      <c r="H10" s="78"/>
      <c r="I10" s="78"/>
      <c r="J10" s="20"/>
      <c r="K10" s="77" t="str">
        <f t="shared" si="0"/>
        <v/>
      </c>
      <c r="L10" s="77"/>
      <c r="M10" s="6" t="str">
        <f t="shared" ref="M10:M73" si="2">IF(J10="","",(K10/J10)/1000)</f>
        <v/>
      </c>
      <c r="N10" s="20"/>
      <c r="O10" s="8"/>
      <c r="P10" s="78"/>
      <c r="Q10" s="78"/>
      <c r="R10" s="79" t="str">
        <f t="shared" ref="R10:R73" si="3">IF(O10="","",(IF(G10="売",H10-P10,P10-H10))*M10*100000)</f>
        <v/>
      </c>
      <c r="S10" s="79"/>
      <c r="T10" s="80" t="str">
        <f t="shared" ref="T10:T73" si="4">IF(O10="","",IF(R10&lt;0,J10*(-1),IF(G10="買",(P10-H10)*100,(H10-P10)*100)))</f>
        <v/>
      </c>
      <c r="U10" s="80"/>
    </row>
    <row r="11" spans="2:21">
      <c r="B11" s="20">
        <v>3</v>
      </c>
      <c r="C11" s="77" t="str">
        <f t="shared" si="1"/>
        <v/>
      </c>
      <c r="D11" s="77"/>
      <c r="E11" s="20"/>
      <c r="F11" s="8"/>
      <c r="G11" s="20" t="s">
        <v>4</v>
      </c>
      <c r="H11" s="78"/>
      <c r="I11" s="78"/>
      <c r="J11" s="20"/>
      <c r="K11" s="77" t="str">
        <f t="shared" si="0"/>
        <v/>
      </c>
      <c r="L11" s="77"/>
      <c r="M11" s="6" t="str">
        <f t="shared" si="2"/>
        <v/>
      </c>
      <c r="N11" s="20"/>
      <c r="O11" s="8"/>
      <c r="P11" s="78"/>
      <c r="Q11" s="78"/>
      <c r="R11" s="79" t="str">
        <f t="shared" si="3"/>
        <v/>
      </c>
      <c r="S11" s="79"/>
      <c r="T11" s="80" t="str">
        <f t="shared" si="4"/>
        <v/>
      </c>
      <c r="U11" s="80"/>
    </row>
    <row r="12" spans="2:21">
      <c r="B12" s="20">
        <v>4</v>
      </c>
      <c r="C12" s="77" t="str">
        <f t="shared" si="1"/>
        <v/>
      </c>
      <c r="D12" s="77"/>
      <c r="E12" s="20"/>
      <c r="F12" s="8"/>
      <c r="G12" s="20" t="s">
        <v>3</v>
      </c>
      <c r="H12" s="78"/>
      <c r="I12" s="78"/>
      <c r="J12" s="20"/>
      <c r="K12" s="77" t="str">
        <f t="shared" si="0"/>
        <v/>
      </c>
      <c r="L12" s="77"/>
      <c r="M12" s="6" t="str">
        <f t="shared" si="2"/>
        <v/>
      </c>
      <c r="N12" s="20"/>
      <c r="O12" s="8"/>
      <c r="P12" s="78"/>
      <c r="Q12" s="78"/>
      <c r="R12" s="79" t="str">
        <f t="shared" si="3"/>
        <v/>
      </c>
      <c r="S12" s="79"/>
      <c r="T12" s="80" t="str">
        <f t="shared" si="4"/>
        <v/>
      </c>
      <c r="U12" s="80"/>
    </row>
    <row r="13" spans="2:21">
      <c r="B13" s="20">
        <v>5</v>
      </c>
      <c r="C13" s="77" t="str">
        <f t="shared" si="1"/>
        <v/>
      </c>
      <c r="D13" s="77"/>
      <c r="E13" s="20"/>
      <c r="F13" s="8"/>
      <c r="G13" s="20" t="s">
        <v>3</v>
      </c>
      <c r="H13" s="78"/>
      <c r="I13" s="78"/>
      <c r="J13" s="20"/>
      <c r="K13" s="77" t="str">
        <f t="shared" si="0"/>
        <v/>
      </c>
      <c r="L13" s="77"/>
      <c r="M13" s="6" t="str">
        <f t="shared" si="2"/>
        <v/>
      </c>
      <c r="N13" s="20"/>
      <c r="O13" s="8"/>
      <c r="P13" s="78"/>
      <c r="Q13" s="78"/>
      <c r="R13" s="79" t="str">
        <f t="shared" si="3"/>
        <v/>
      </c>
      <c r="S13" s="79"/>
      <c r="T13" s="80" t="str">
        <f t="shared" si="4"/>
        <v/>
      </c>
      <c r="U13" s="80"/>
    </row>
    <row r="14" spans="2:21">
      <c r="B14" s="20">
        <v>6</v>
      </c>
      <c r="C14" s="77" t="str">
        <f t="shared" si="1"/>
        <v/>
      </c>
      <c r="D14" s="77"/>
      <c r="E14" s="20"/>
      <c r="F14" s="8"/>
      <c r="G14" s="20" t="s">
        <v>4</v>
      </c>
      <c r="H14" s="78"/>
      <c r="I14" s="78"/>
      <c r="J14" s="20"/>
      <c r="K14" s="77" t="str">
        <f t="shared" si="0"/>
        <v/>
      </c>
      <c r="L14" s="77"/>
      <c r="M14" s="6" t="str">
        <f t="shared" si="2"/>
        <v/>
      </c>
      <c r="N14" s="20"/>
      <c r="O14" s="8"/>
      <c r="P14" s="78"/>
      <c r="Q14" s="78"/>
      <c r="R14" s="79" t="str">
        <f t="shared" si="3"/>
        <v/>
      </c>
      <c r="S14" s="79"/>
      <c r="T14" s="80" t="str">
        <f t="shared" si="4"/>
        <v/>
      </c>
      <c r="U14" s="80"/>
    </row>
    <row r="15" spans="2:21">
      <c r="B15" s="20">
        <v>7</v>
      </c>
      <c r="C15" s="77" t="str">
        <f t="shared" si="1"/>
        <v/>
      </c>
      <c r="D15" s="77"/>
      <c r="E15" s="20"/>
      <c r="F15" s="8"/>
      <c r="G15" s="20" t="s">
        <v>4</v>
      </c>
      <c r="H15" s="78"/>
      <c r="I15" s="78"/>
      <c r="J15" s="20"/>
      <c r="K15" s="77" t="str">
        <f t="shared" si="0"/>
        <v/>
      </c>
      <c r="L15" s="77"/>
      <c r="M15" s="6" t="str">
        <f t="shared" si="2"/>
        <v/>
      </c>
      <c r="N15" s="20"/>
      <c r="O15" s="8"/>
      <c r="P15" s="78"/>
      <c r="Q15" s="78"/>
      <c r="R15" s="79" t="str">
        <f t="shared" si="3"/>
        <v/>
      </c>
      <c r="S15" s="79"/>
      <c r="T15" s="80" t="str">
        <f t="shared" si="4"/>
        <v/>
      </c>
      <c r="U15" s="80"/>
    </row>
    <row r="16" spans="2:21">
      <c r="B16" s="20">
        <v>8</v>
      </c>
      <c r="C16" s="77" t="str">
        <f t="shared" si="1"/>
        <v/>
      </c>
      <c r="D16" s="77"/>
      <c r="E16" s="20"/>
      <c r="F16" s="8"/>
      <c r="G16" s="20" t="s">
        <v>4</v>
      </c>
      <c r="H16" s="78"/>
      <c r="I16" s="78"/>
      <c r="J16" s="20"/>
      <c r="K16" s="77" t="str">
        <f t="shared" si="0"/>
        <v/>
      </c>
      <c r="L16" s="77"/>
      <c r="M16" s="6" t="str">
        <f t="shared" si="2"/>
        <v/>
      </c>
      <c r="N16" s="20"/>
      <c r="O16" s="8"/>
      <c r="P16" s="78"/>
      <c r="Q16" s="78"/>
      <c r="R16" s="79" t="str">
        <f t="shared" si="3"/>
        <v/>
      </c>
      <c r="S16" s="79"/>
      <c r="T16" s="80" t="str">
        <f t="shared" si="4"/>
        <v/>
      </c>
      <c r="U16" s="80"/>
    </row>
    <row r="17" spans="2:21">
      <c r="B17" s="20">
        <v>9</v>
      </c>
      <c r="C17" s="77" t="str">
        <f t="shared" si="1"/>
        <v/>
      </c>
      <c r="D17" s="77"/>
      <c r="E17" s="20"/>
      <c r="F17" s="8"/>
      <c r="G17" s="20" t="s">
        <v>4</v>
      </c>
      <c r="H17" s="78"/>
      <c r="I17" s="78"/>
      <c r="J17" s="20"/>
      <c r="K17" s="77" t="str">
        <f t="shared" si="0"/>
        <v/>
      </c>
      <c r="L17" s="77"/>
      <c r="M17" s="6" t="str">
        <f t="shared" si="2"/>
        <v/>
      </c>
      <c r="N17" s="20"/>
      <c r="O17" s="8"/>
      <c r="P17" s="78"/>
      <c r="Q17" s="78"/>
      <c r="R17" s="79" t="str">
        <f t="shared" si="3"/>
        <v/>
      </c>
      <c r="S17" s="79"/>
      <c r="T17" s="80" t="str">
        <f t="shared" si="4"/>
        <v/>
      </c>
      <c r="U17" s="80"/>
    </row>
    <row r="18" spans="2:21">
      <c r="B18" s="20">
        <v>10</v>
      </c>
      <c r="C18" s="77" t="str">
        <f t="shared" si="1"/>
        <v/>
      </c>
      <c r="D18" s="77"/>
      <c r="E18" s="20"/>
      <c r="F18" s="8"/>
      <c r="G18" s="20" t="s">
        <v>4</v>
      </c>
      <c r="H18" s="78"/>
      <c r="I18" s="78"/>
      <c r="J18" s="20"/>
      <c r="K18" s="77" t="str">
        <f t="shared" si="0"/>
        <v/>
      </c>
      <c r="L18" s="77"/>
      <c r="M18" s="6" t="str">
        <f t="shared" si="2"/>
        <v/>
      </c>
      <c r="N18" s="20"/>
      <c r="O18" s="8"/>
      <c r="P18" s="78"/>
      <c r="Q18" s="78"/>
      <c r="R18" s="79" t="str">
        <f t="shared" si="3"/>
        <v/>
      </c>
      <c r="S18" s="79"/>
      <c r="T18" s="80" t="str">
        <f t="shared" si="4"/>
        <v/>
      </c>
      <c r="U18" s="80"/>
    </row>
    <row r="19" spans="2:21">
      <c r="B19" s="20">
        <v>11</v>
      </c>
      <c r="C19" s="77" t="str">
        <f t="shared" si="1"/>
        <v/>
      </c>
      <c r="D19" s="77"/>
      <c r="E19" s="20"/>
      <c r="F19" s="8"/>
      <c r="G19" s="20" t="s">
        <v>4</v>
      </c>
      <c r="H19" s="78"/>
      <c r="I19" s="78"/>
      <c r="J19" s="20"/>
      <c r="K19" s="77" t="str">
        <f t="shared" si="0"/>
        <v/>
      </c>
      <c r="L19" s="77"/>
      <c r="M19" s="6" t="str">
        <f t="shared" si="2"/>
        <v/>
      </c>
      <c r="N19" s="20"/>
      <c r="O19" s="8"/>
      <c r="P19" s="78"/>
      <c r="Q19" s="78"/>
      <c r="R19" s="79" t="str">
        <f t="shared" si="3"/>
        <v/>
      </c>
      <c r="S19" s="79"/>
      <c r="T19" s="80" t="str">
        <f t="shared" si="4"/>
        <v/>
      </c>
      <c r="U19" s="80"/>
    </row>
    <row r="20" spans="2:21">
      <c r="B20" s="20">
        <v>12</v>
      </c>
      <c r="C20" s="77" t="str">
        <f t="shared" si="1"/>
        <v/>
      </c>
      <c r="D20" s="77"/>
      <c r="E20" s="20"/>
      <c r="F20" s="8"/>
      <c r="G20" s="20" t="s">
        <v>4</v>
      </c>
      <c r="H20" s="78"/>
      <c r="I20" s="78"/>
      <c r="J20" s="20"/>
      <c r="K20" s="77" t="str">
        <f t="shared" si="0"/>
        <v/>
      </c>
      <c r="L20" s="77"/>
      <c r="M20" s="6" t="str">
        <f t="shared" si="2"/>
        <v/>
      </c>
      <c r="N20" s="20"/>
      <c r="O20" s="8"/>
      <c r="P20" s="78"/>
      <c r="Q20" s="78"/>
      <c r="R20" s="79" t="str">
        <f t="shared" si="3"/>
        <v/>
      </c>
      <c r="S20" s="79"/>
      <c r="T20" s="80" t="str">
        <f t="shared" si="4"/>
        <v/>
      </c>
      <c r="U20" s="80"/>
    </row>
    <row r="21" spans="2:21">
      <c r="B21" s="20">
        <v>13</v>
      </c>
      <c r="C21" s="77" t="str">
        <f t="shared" si="1"/>
        <v/>
      </c>
      <c r="D21" s="77"/>
      <c r="E21" s="20"/>
      <c r="F21" s="8"/>
      <c r="G21" s="20" t="s">
        <v>4</v>
      </c>
      <c r="H21" s="78"/>
      <c r="I21" s="78"/>
      <c r="J21" s="20"/>
      <c r="K21" s="77" t="str">
        <f t="shared" si="0"/>
        <v/>
      </c>
      <c r="L21" s="77"/>
      <c r="M21" s="6" t="str">
        <f t="shared" si="2"/>
        <v/>
      </c>
      <c r="N21" s="20"/>
      <c r="O21" s="8"/>
      <c r="P21" s="78"/>
      <c r="Q21" s="78"/>
      <c r="R21" s="79" t="str">
        <f t="shared" si="3"/>
        <v/>
      </c>
      <c r="S21" s="79"/>
      <c r="T21" s="80" t="str">
        <f t="shared" si="4"/>
        <v/>
      </c>
      <c r="U21" s="80"/>
    </row>
    <row r="22" spans="2:21">
      <c r="B22" s="20">
        <v>14</v>
      </c>
      <c r="C22" s="77" t="str">
        <f t="shared" si="1"/>
        <v/>
      </c>
      <c r="D22" s="77"/>
      <c r="E22" s="20"/>
      <c r="F22" s="8"/>
      <c r="G22" s="20" t="s">
        <v>3</v>
      </c>
      <c r="H22" s="78"/>
      <c r="I22" s="78"/>
      <c r="J22" s="20"/>
      <c r="K22" s="77" t="str">
        <f t="shared" si="0"/>
        <v/>
      </c>
      <c r="L22" s="77"/>
      <c r="M22" s="6" t="str">
        <f t="shared" si="2"/>
        <v/>
      </c>
      <c r="N22" s="20"/>
      <c r="O22" s="8"/>
      <c r="P22" s="78"/>
      <c r="Q22" s="78"/>
      <c r="R22" s="79" t="str">
        <f t="shared" si="3"/>
        <v/>
      </c>
      <c r="S22" s="79"/>
      <c r="T22" s="80" t="str">
        <f t="shared" si="4"/>
        <v/>
      </c>
      <c r="U22" s="80"/>
    </row>
    <row r="23" spans="2:21">
      <c r="B23" s="20">
        <v>15</v>
      </c>
      <c r="C23" s="77" t="str">
        <f t="shared" si="1"/>
        <v/>
      </c>
      <c r="D23" s="77"/>
      <c r="E23" s="20"/>
      <c r="F23" s="8"/>
      <c r="G23" s="20" t="s">
        <v>4</v>
      </c>
      <c r="H23" s="78"/>
      <c r="I23" s="78"/>
      <c r="J23" s="20"/>
      <c r="K23" s="77" t="str">
        <f t="shared" si="0"/>
        <v/>
      </c>
      <c r="L23" s="77"/>
      <c r="M23" s="6" t="str">
        <f t="shared" si="2"/>
        <v/>
      </c>
      <c r="N23" s="20"/>
      <c r="O23" s="8"/>
      <c r="P23" s="78"/>
      <c r="Q23" s="78"/>
      <c r="R23" s="79" t="str">
        <f t="shared" si="3"/>
        <v/>
      </c>
      <c r="S23" s="79"/>
      <c r="T23" s="80" t="str">
        <f t="shared" si="4"/>
        <v/>
      </c>
      <c r="U23" s="80"/>
    </row>
    <row r="24" spans="2:21">
      <c r="B24" s="20">
        <v>16</v>
      </c>
      <c r="C24" s="77" t="str">
        <f t="shared" si="1"/>
        <v/>
      </c>
      <c r="D24" s="77"/>
      <c r="E24" s="20"/>
      <c r="F24" s="8"/>
      <c r="G24" s="20" t="s">
        <v>4</v>
      </c>
      <c r="H24" s="78"/>
      <c r="I24" s="78"/>
      <c r="J24" s="20"/>
      <c r="K24" s="77" t="str">
        <f t="shared" si="0"/>
        <v/>
      </c>
      <c r="L24" s="77"/>
      <c r="M24" s="6" t="str">
        <f t="shared" si="2"/>
        <v/>
      </c>
      <c r="N24" s="20"/>
      <c r="O24" s="8"/>
      <c r="P24" s="78"/>
      <c r="Q24" s="78"/>
      <c r="R24" s="79" t="str">
        <f t="shared" si="3"/>
        <v/>
      </c>
      <c r="S24" s="79"/>
      <c r="T24" s="80" t="str">
        <f t="shared" si="4"/>
        <v/>
      </c>
      <c r="U24" s="80"/>
    </row>
    <row r="25" spans="2:21">
      <c r="B25" s="20">
        <v>17</v>
      </c>
      <c r="C25" s="77" t="str">
        <f t="shared" si="1"/>
        <v/>
      </c>
      <c r="D25" s="77"/>
      <c r="E25" s="20"/>
      <c r="F25" s="8"/>
      <c r="G25" s="20" t="s">
        <v>4</v>
      </c>
      <c r="H25" s="78"/>
      <c r="I25" s="78"/>
      <c r="J25" s="20"/>
      <c r="K25" s="77" t="str">
        <f t="shared" si="0"/>
        <v/>
      </c>
      <c r="L25" s="77"/>
      <c r="M25" s="6" t="str">
        <f t="shared" si="2"/>
        <v/>
      </c>
      <c r="N25" s="20"/>
      <c r="O25" s="8"/>
      <c r="P25" s="78"/>
      <c r="Q25" s="78"/>
      <c r="R25" s="79" t="str">
        <f t="shared" si="3"/>
        <v/>
      </c>
      <c r="S25" s="79"/>
      <c r="T25" s="80" t="str">
        <f t="shared" si="4"/>
        <v/>
      </c>
      <c r="U25" s="80"/>
    </row>
    <row r="26" spans="2:21">
      <c r="B26" s="20">
        <v>18</v>
      </c>
      <c r="C26" s="77" t="str">
        <f t="shared" si="1"/>
        <v/>
      </c>
      <c r="D26" s="77"/>
      <c r="E26" s="20"/>
      <c r="F26" s="8"/>
      <c r="G26" s="20" t="s">
        <v>4</v>
      </c>
      <c r="H26" s="78"/>
      <c r="I26" s="78"/>
      <c r="J26" s="20"/>
      <c r="K26" s="77" t="str">
        <f t="shared" si="0"/>
        <v/>
      </c>
      <c r="L26" s="77"/>
      <c r="M26" s="6" t="str">
        <f t="shared" si="2"/>
        <v/>
      </c>
      <c r="N26" s="20"/>
      <c r="O26" s="8"/>
      <c r="P26" s="78"/>
      <c r="Q26" s="78"/>
      <c r="R26" s="79" t="str">
        <f t="shared" si="3"/>
        <v/>
      </c>
      <c r="S26" s="79"/>
      <c r="T26" s="80" t="str">
        <f t="shared" si="4"/>
        <v/>
      </c>
      <c r="U26" s="80"/>
    </row>
    <row r="27" spans="2:21">
      <c r="B27" s="20">
        <v>19</v>
      </c>
      <c r="C27" s="77" t="str">
        <f t="shared" si="1"/>
        <v/>
      </c>
      <c r="D27" s="77"/>
      <c r="E27" s="20"/>
      <c r="F27" s="8"/>
      <c r="G27" s="20" t="s">
        <v>3</v>
      </c>
      <c r="H27" s="78"/>
      <c r="I27" s="78"/>
      <c r="J27" s="20"/>
      <c r="K27" s="77" t="str">
        <f t="shared" si="0"/>
        <v/>
      </c>
      <c r="L27" s="77"/>
      <c r="M27" s="6" t="str">
        <f t="shared" si="2"/>
        <v/>
      </c>
      <c r="N27" s="20"/>
      <c r="O27" s="8"/>
      <c r="P27" s="78"/>
      <c r="Q27" s="78"/>
      <c r="R27" s="79" t="str">
        <f t="shared" si="3"/>
        <v/>
      </c>
      <c r="S27" s="79"/>
      <c r="T27" s="80" t="str">
        <f t="shared" si="4"/>
        <v/>
      </c>
      <c r="U27" s="80"/>
    </row>
    <row r="28" spans="2:21">
      <c r="B28" s="20">
        <v>20</v>
      </c>
      <c r="C28" s="77" t="str">
        <f t="shared" si="1"/>
        <v/>
      </c>
      <c r="D28" s="77"/>
      <c r="E28" s="20"/>
      <c r="F28" s="8"/>
      <c r="G28" s="20" t="s">
        <v>4</v>
      </c>
      <c r="H28" s="78"/>
      <c r="I28" s="78"/>
      <c r="J28" s="20"/>
      <c r="K28" s="77" t="str">
        <f t="shared" si="0"/>
        <v/>
      </c>
      <c r="L28" s="77"/>
      <c r="M28" s="6" t="str">
        <f t="shared" si="2"/>
        <v/>
      </c>
      <c r="N28" s="20"/>
      <c r="O28" s="8"/>
      <c r="P28" s="78"/>
      <c r="Q28" s="78"/>
      <c r="R28" s="79" t="str">
        <f t="shared" si="3"/>
        <v/>
      </c>
      <c r="S28" s="79"/>
      <c r="T28" s="80" t="str">
        <f t="shared" si="4"/>
        <v/>
      </c>
      <c r="U28" s="80"/>
    </row>
    <row r="29" spans="2:21">
      <c r="B29" s="20">
        <v>21</v>
      </c>
      <c r="C29" s="77" t="str">
        <f t="shared" si="1"/>
        <v/>
      </c>
      <c r="D29" s="77"/>
      <c r="E29" s="20"/>
      <c r="F29" s="8"/>
      <c r="G29" s="20" t="s">
        <v>3</v>
      </c>
      <c r="H29" s="78"/>
      <c r="I29" s="78"/>
      <c r="J29" s="20"/>
      <c r="K29" s="77" t="str">
        <f t="shared" si="0"/>
        <v/>
      </c>
      <c r="L29" s="77"/>
      <c r="M29" s="6" t="str">
        <f t="shared" si="2"/>
        <v/>
      </c>
      <c r="N29" s="20"/>
      <c r="O29" s="8"/>
      <c r="P29" s="78"/>
      <c r="Q29" s="78"/>
      <c r="R29" s="79" t="str">
        <f t="shared" si="3"/>
        <v/>
      </c>
      <c r="S29" s="79"/>
      <c r="T29" s="80" t="str">
        <f t="shared" si="4"/>
        <v/>
      </c>
      <c r="U29" s="80"/>
    </row>
    <row r="30" spans="2:21">
      <c r="B30" s="20">
        <v>22</v>
      </c>
      <c r="C30" s="77" t="str">
        <f t="shared" si="1"/>
        <v/>
      </c>
      <c r="D30" s="77"/>
      <c r="E30" s="20"/>
      <c r="F30" s="8"/>
      <c r="G30" s="20" t="s">
        <v>3</v>
      </c>
      <c r="H30" s="78"/>
      <c r="I30" s="78"/>
      <c r="J30" s="20"/>
      <c r="K30" s="77" t="str">
        <f t="shared" si="0"/>
        <v/>
      </c>
      <c r="L30" s="77"/>
      <c r="M30" s="6" t="str">
        <f t="shared" si="2"/>
        <v/>
      </c>
      <c r="N30" s="20"/>
      <c r="O30" s="8"/>
      <c r="P30" s="78"/>
      <c r="Q30" s="78"/>
      <c r="R30" s="79" t="str">
        <f t="shared" si="3"/>
        <v/>
      </c>
      <c r="S30" s="79"/>
      <c r="T30" s="80" t="str">
        <f t="shared" si="4"/>
        <v/>
      </c>
      <c r="U30" s="80"/>
    </row>
    <row r="31" spans="2:21">
      <c r="B31" s="20">
        <v>23</v>
      </c>
      <c r="C31" s="77" t="str">
        <f t="shared" si="1"/>
        <v/>
      </c>
      <c r="D31" s="77"/>
      <c r="E31" s="20"/>
      <c r="F31" s="8"/>
      <c r="G31" s="20" t="s">
        <v>3</v>
      </c>
      <c r="H31" s="78"/>
      <c r="I31" s="78"/>
      <c r="J31" s="20"/>
      <c r="K31" s="77" t="str">
        <f t="shared" si="0"/>
        <v/>
      </c>
      <c r="L31" s="77"/>
      <c r="M31" s="6" t="str">
        <f t="shared" si="2"/>
        <v/>
      </c>
      <c r="N31" s="20"/>
      <c r="O31" s="8"/>
      <c r="P31" s="78"/>
      <c r="Q31" s="78"/>
      <c r="R31" s="79" t="str">
        <f t="shared" si="3"/>
        <v/>
      </c>
      <c r="S31" s="79"/>
      <c r="T31" s="80" t="str">
        <f t="shared" si="4"/>
        <v/>
      </c>
      <c r="U31" s="80"/>
    </row>
    <row r="32" spans="2:21">
      <c r="B32" s="20">
        <v>24</v>
      </c>
      <c r="C32" s="77" t="str">
        <f t="shared" si="1"/>
        <v/>
      </c>
      <c r="D32" s="77"/>
      <c r="E32" s="20"/>
      <c r="F32" s="8"/>
      <c r="G32" s="20" t="s">
        <v>3</v>
      </c>
      <c r="H32" s="78"/>
      <c r="I32" s="78"/>
      <c r="J32" s="20"/>
      <c r="K32" s="77" t="str">
        <f t="shared" si="0"/>
        <v/>
      </c>
      <c r="L32" s="77"/>
      <c r="M32" s="6" t="str">
        <f t="shared" si="2"/>
        <v/>
      </c>
      <c r="N32" s="20"/>
      <c r="O32" s="8"/>
      <c r="P32" s="78"/>
      <c r="Q32" s="78"/>
      <c r="R32" s="79" t="str">
        <f t="shared" si="3"/>
        <v/>
      </c>
      <c r="S32" s="79"/>
      <c r="T32" s="80" t="str">
        <f t="shared" si="4"/>
        <v/>
      </c>
      <c r="U32" s="80"/>
    </row>
    <row r="33" spans="2:21">
      <c r="B33" s="20">
        <v>25</v>
      </c>
      <c r="C33" s="77" t="str">
        <f t="shared" si="1"/>
        <v/>
      </c>
      <c r="D33" s="77"/>
      <c r="E33" s="20"/>
      <c r="F33" s="8"/>
      <c r="G33" s="20" t="s">
        <v>4</v>
      </c>
      <c r="H33" s="78"/>
      <c r="I33" s="78"/>
      <c r="J33" s="20"/>
      <c r="K33" s="77" t="str">
        <f t="shared" si="0"/>
        <v/>
      </c>
      <c r="L33" s="77"/>
      <c r="M33" s="6" t="str">
        <f t="shared" si="2"/>
        <v/>
      </c>
      <c r="N33" s="20"/>
      <c r="O33" s="8"/>
      <c r="P33" s="78"/>
      <c r="Q33" s="78"/>
      <c r="R33" s="79" t="str">
        <f t="shared" si="3"/>
        <v/>
      </c>
      <c r="S33" s="79"/>
      <c r="T33" s="80" t="str">
        <f t="shared" si="4"/>
        <v/>
      </c>
      <c r="U33" s="80"/>
    </row>
    <row r="34" spans="2:21">
      <c r="B34" s="20">
        <v>26</v>
      </c>
      <c r="C34" s="77" t="str">
        <f t="shared" si="1"/>
        <v/>
      </c>
      <c r="D34" s="77"/>
      <c r="E34" s="20"/>
      <c r="F34" s="8"/>
      <c r="G34" s="20" t="s">
        <v>3</v>
      </c>
      <c r="H34" s="78"/>
      <c r="I34" s="78"/>
      <c r="J34" s="20"/>
      <c r="K34" s="77" t="str">
        <f t="shared" si="0"/>
        <v/>
      </c>
      <c r="L34" s="77"/>
      <c r="M34" s="6" t="str">
        <f t="shared" si="2"/>
        <v/>
      </c>
      <c r="N34" s="20"/>
      <c r="O34" s="8"/>
      <c r="P34" s="78"/>
      <c r="Q34" s="78"/>
      <c r="R34" s="79" t="str">
        <f t="shared" si="3"/>
        <v/>
      </c>
      <c r="S34" s="79"/>
      <c r="T34" s="80" t="str">
        <f t="shared" si="4"/>
        <v/>
      </c>
      <c r="U34" s="80"/>
    </row>
    <row r="35" spans="2:21">
      <c r="B35" s="20">
        <v>27</v>
      </c>
      <c r="C35" s="77" t="str">
        <f t="shared" si="1"/>
        <v/>
      </c>
      <c r="D35" s="77"/>
      <c r="E35" s="20"/>
      <c r="F35" s="8"/>
      <c r="G35" s="20" t="s">
        <v>3</v>
      </c>
      <c r="H35" s="78"/>
      <c r="I35" s="78"/>
      <c r="J35" s="20"/>
      <c r="K35" s="77" t="str">
        <f t="shared" si="0"/>
        <v/>
      </c>
      <c r="L35" s="77"/>
      <c r="M35" s="6" t="str">
        <f t="shared" si="2"/>
        <v/>
      </c>
      <c r="N35" s="20"/>
      <c r="O35" s="8"/>
      <c r="P35" s="78"/>
      <c r="Q35" s="78"/>
      <c r="R35" s="79" t="str">
        <f t="shared" si="3"/>
        <v/>
      </c>
      <c r="S35" s="79"/>
      <c r="T35" s="80" t="str">
        <f t="shared" si="4"/>
        <v/>
      </c>
      <c r="U35" s="80"/>
    </row>
    <row r="36" spans="2:21">
      <c r="B36" s="20">
        <v>28</v>
      </c>
      <c r="C36" s="77" t="str">
        <f t="shared" si="1"/>
        <v/>
      </c>
      <c r="D36" s="77"/>
      <c r="E36" s="20"/>
      <c r="F36" s="8"/>
      <c r="G36" s="20" t="s">
        <v>3</v>
      </c>
      <c r="H36" s="78"/>
      <c r="I36" s="78"/>
      <c r="J36" s="20"/>
      <c r="K36" s="77" t="str">
        <f t="shared" si="0"/>
        <v/>
      </c>
      <c r="L36" s="77"/>
      <c r="M36" s="6" t="str">
        <f t="shared" si="2"/>
        <v/>
      </c>
      <c r="N36" s="20"/>
      <c r="O36" s="8"/>
      <c r="P36" s="78"/>
      <c r="Q36" s="78"/>
      <c r="R36" s="79" t="str">
        <f t="shared" si="3"/>
        <v/>
      </c>
      <c r="S36" s="79"/>
      <c r="T36" s="80" t="str">
        <f t="shared" si="4"/>
        <v/>
      </c>
      <c r="U36" s="80"/>
    </row>
    <row r="37" spans="2:21">
      <c r="B37" s="20">
        <v>29</v>
      </c>
      <c r="C37" s="77" t="str">
        <f t="shared" si="1"/>
        <v/>
      </c>
      <c r="D37" s="77"/>
      <c r="E37" s="20"/>
      <c r="F37" s="8"/>
      <c r="G37" s="20" t="s">
        <v>3</v>
      </c>
      <c r="H37" s="78"/>
      <c r="I37" s="78"/>
      <c r="J37" s="20"/>
      <c r="K37" s="77" t="str">
        <f t="shared" si="0"/>
        <v/>
      </c>
      <c r="L37" s="77"/>
      <c r="M37" s="6" t="str">
        <f t="shared" si="2"/>
        <v/>
      </c>
      <c r="N37" s="20"/>
      <c r="O37" s="8"/>
      <c r="P37" s="78"/>
      <c r="Q37" s="78"/>
      <c r="R37" s="79" t="str">
        <f t="shared" si="3"/>
        <v/>
      </c>
      <c r="S37" s="79"/>
      <c r="T37" s="80" t="str">
        <f t="shared" si="4"/>
        <v/>
      </c>
      <c r="U37" s="80"/>
    </row>
    <row r="38" spans="2:21">
      <c r="B38" s="20">
        <v>30</v>
      </c>
      <c r="C38" s="77" t="str">
        <f t="shared" si="1"/>
        <v/>
      </c>
      <c r="D38" s="77"/>
      <c r="E38" s="20"/>
      <c r="F38" s="8"/>
      <c r="G38" s="20" t="s">
        <v>4</v>
      </c>
      <c r="H38" s="78"/>
      <c r="I38" s="78"/>
      <c r="J38" s="20"/>
      <c r="K38" s="77" t="str">
        <f t="shared" si="0"/>
        <v/>
      </c>
      <c r="L38" s="77"/>
      <c r="M38" s="6" t="str">
        <f t="shared" si="2"/>
        <v/>
      </c>
      <c r="N38" s="20"/>
      <c r="O38" s="8"/>
      <c r="P38" s="78"/>
      <c r="Q38" s="78"/>
      <c r="R38" s="79" t="str">
        <f t="shared" si="3"/>
        <v/>
      </c>
      <c r="S38" s="79"/>
      <c r="T38" s="80" t="str">
        <f t="shared" si="4"/>
        <v/>
      </c>
      <c r="U38" s="80"/>
    </row>
    <row r="39" spans="2:21">
      <c r="B39" s="20">
        <v>31</v>
      </c>
      <c r="C39" s="77" t="str">
        <f t="shared" si="1"/>
        <v/>
      </c>
      <c r="D39" s="77"/>
      <c r="E39" s="20"/>
      <c r="F39" s="8"/>
      <c r="G39" s="20" t="s">
        <v>4</v>
      </c>
      <c r="H39" s="78"/>
      <c r="I39" s="78"/>
      <c r="J39" s="20"/>
      <c r="K39" s="77" t="str">
        <f t="shared" si="0"/>
        <v/>
      </c>
      <c r="L39" s="77"/>
      <c r="M39" s="6" t="str">
        <f t="shared" si="2"/>
        <v/>
      </c>
      <c r="N39" s="20"/>
      <c r="O39" s="8"/>
      <c r="P39" s="78"/>
      <c r="Q39" s="78"/>
      <c r="R39" s="79" t="str">
        <f t="shared" si="3"/>
        <v/>
      </c>
      <c r="S39" s="79"/>
      <c r="T39" s="80" t="str">
        <f t="shared" si="4"/>
        <v/>
      </c>
      <c r="U39" s="80"/>
    </row>
    <row r="40" spans="2:21">
      <c r="B40" s="20">
        <v>32</v>
      </c>
      <c r="C40" s="77" t="str">
        <f t="shared" si="1"/>
        <v/>
      </c>
      <c r="D40" s="77"/>
      <c r="E40" s="20"/>
      <c r="F40" s="8"/>
      <c r="G40" s="20" t="s">
        <v>4</v>
      </c>
      <c r="H40" s="78"/>
      <c r="I40" s="78"/>
      <c r="J40" s="20"/>
      <c r="K40" s="77" t="str">
        <f t="shared" si="0"/>
        <v/>
      </c>
      <c r="L40" s="77"/>
      <c r="M40" s="6" t="str">
        <f t="shared" si="2"/>
        <v/>
      </c>
      <c r="N40" s="20"/>
      <c r="O40" s="8"/>
      <c r="P40" s="78"/>
      <c r="Q40" s="78"/>
      <c r="R40" s="79" t="str">
        <f t="shared" si="3"/>
        <v/>
      </c>
      <c r="S40" s="79"/>
      <c r="T40" s="80" t="str">
        <f t="shared" si="4"/>
        <v/>
      </c>
      <c r="U40" s="80"/>
    </row>
    <row r="41" spans="2:21">
      <c r="B41" s="20">
        <v>33</v>
      </c>
      <c r="C41" s="77" t="str">
        <f t="shared" si="1"/>
        <v/>
      </c>
      <c r="D41" s="77"/>
      <c r="E41" s="20"/>
      <c r="F41" s="8"/>
      <c r="G41" s="20" t="s">
        <v>3</v>
      </c>
      <c r="H41" s="78"/>
      <c r="I41" s="78"/>
      <c r="J41" s="20"/>
      <c r="K41" s="77" t="str">
        <f t="shared" si="0"/>
        <v/>
      </c>
      <c r="L41" s="77"/>
      <c r="M41" s="6" t="str">
        <f t="shared" si="2"/>
        <v/>
      </c>
      <c r="N41" s="20"/>
      <c r="O41" s="8"/>
      <c r="P41" s="78"/>
      <c r="Q41" s="78"/>
      <c r="R41" s="79" t="str">
        <f t="shared" si="3"/>
        <v/>
      </c>
      <c r="S41" s="79"/>
      <c r="T41" s="80" t="str">
        <f t="shared" si="4"/>
        <v/>
      </c>
      <c r="U41" s="80"/>
    </row>
    <row r="42" spans="2:21">
      <c r="B42" s="20">
        <v>34</v>
      </c>
      <c r="C42" s="77" t="str">
        <f t="shared" si="1"/>
        <v/>
      </c>
      <c r="D42" s="77"/>
      <c r="E42" s="20"/>
      <c r="F42" s="8"/>
      <c r="G42" s="20" t="s">
        <v>4</v>
      </c>
      <c r="H42" s="78"/>
      <c r="I42" s="78"/>
      <c r="J42" s="20"/>
      <c r="K42" s="77" t="str">
        <f t="shared" si="0"/>
        <v/>
      </c>
      <c r="L42" s="77"/>
      <c r="M42" s="6" t="str">
        <f t="shared" si="2"/>
        <v/>
      </c>
      <c r="N42" s="20"/>
      <c r="O42" s="8"/>
      <c r="P42" s="78"/>
      <c r="Q42" s="78"/>
      <c r="R42" s="79" t="str">
        <f t="shared" si="3"/>
        <v/>
      </c>
      <c r="S42" s="79"/>
      <c r="T42" s="80" t="str">
        <f t="shared" si="4"/>
        <v/>
      </c>
      <c r="U42" s="80"/>
    </row>
    <row r="43" spans="2:21">
      <c r="B43" s="20">
        <v>35</v>
      </c>
      <c r="C43" s="77" t="str">
        <f t="shared" si="1"/>
        <v/>
      </c>
      <c r="D43" s="77"/>
      <c r="E43" s="20"/>
      <c r="F43" s="8"/>
      <c r="G43" s="20" t="s">
        <v>3</v>
      </c>
      <c r="H43" s="78"/>
      <c r="I43" s="78"/>
      <c r="J43" s="20"/>
      <c r="K43" s="77" t="str">
        <f t="shared" si="0"/>
        <v/>
      </c>
      <c r="L43" s="77"/>
      <c r="M43" s="6" t="str">
        <f t="shared" si="2"/>
        <v/>
      </c>
      <c r="N43" s="20"/>
      <c r="O43" s="8"/>
      <c r="P43" s="78"/>
      <c r="Q43" s="78"/>
      <c r="R43" s="79" t="str">
        <f t="shared" si="3"/>
        <v/>
      </c>
      <c r="S43" s="79"/>
      <c r="T43" s="80" t="str">
        <f t="shared" si="4"/>
        <v/>
      </c>
      <c r="U43" s="80"/>
    </row>
    <row r="44" spans="2:21">
      <c r="B44" s="20">
        <v>36</v>
      </c>
      <c r="C44" s="77" t="str">
        <f t="shared" si="1"/>
        <v/>
      </c>
      <c r="D44" s="77"/>
      <c r="E44" s="20"/>
      <c r="F44" s="8"/>
      <c r="G44" s="20" t="s">
        <v>4</v>
      </c>
      <c r="H44" s="78"/>
      <c r="I44" s="78"/>
      <c r="J44" s="20"/>
      <c r="K44" s="77" t="str">
        <f t="shared" si="0"/>
        <v/>
      </c>
      <c r="L44" s="77"/>
      <c r="M44" s="6" t="str">
        <f t="shared" si="2"/>
        <v/>
      </c>
      <c r="N44" s="20"/>
      <c r="O44" s="8"/>
      <c r="P44" s="78"/>
      <c r="Q44" s="78"/>
      <c r="R44" s="79" t="str">
        <f t="shared" si="3"/>
        <v/>
      </c>
      <c r="S44" s="79"/>
      <c r="T44" s="80" t="str">
        <f t="shared" si="4"/>
        <v/>
      </c>
      <c r="U44" s="80"/>
    </row>
    <row r="45" spans="2:21">
      <c r="B45" s="20">
        <v>37</v>
      </c>
      <c r="C45" s="77" t="str">
        <f t="shared" si="1"/>
        <v/>
      </c>
      <c r="D45" s="77"/>
      <c r="E45" s="20"/>
      <c r="F45" s="8"/>
      <c r="G45" s="20" t="s">
        <v>3</v>
      </c>
      <c r="H45" s="78"/>
      <c r="I45" s="78"/>
      <c r="J45" s="20"/>
      <c r="K45" s="77" t="str">
        <f t="shared" si="0"/>
        <v/>
      </c>
      <c r="L45" s="77"/>
      <c r="M45" s="6" t="str">
        <f t="shared" si="2"/>
        <v/>
      </c>
      <c r="N45" s="20"/>
      <c r="O45" s="8"/>
      <c r="P45" s="78"/>
      <c r="Q45" s="78"/>
      <c r="R45" s="79" t="str">
        <f t="shared" si="3"/>
        <v/>
      </c>
      <c r="S45" s="79"/>
      <c r="T45" s="80" t="str">
        <f t="shared" si="4"/>
        <v/>
      </c>
      <c r="U45" s="80"/>
    </row>
    <row r="46" spans="2:21">
      <c r="B46" s="20">
        <v>38</v>
      </c>
      <c r="C46" s="77" t="str">
        <f t="shared" si="1"/>
        <v/>
      </c>
      <c r="D46" s="77"/>
      <c r="E46" s="20"/>
      <c r="F46" s="8"/>
      <c r="G46" s="20" t="s">
        <v>4</v>
      </c>
      <c r="H46" s="78"/>
      <c r="I46" s="78"/>
      <c r="J46" s="20"/>
      <c r="K46" s="77" t="str">
        <f t="shared" si="0"/>
        <v/>
      </c>
      <c r="L46" s="77"/>
      <c r="M46" s="6" t="str">
        <f t="shared" si="2"/>
        <v/>
      </c>
      <c r="N46" s="20"/>
      <c r="O46" s="8"/>
      <c r="P46" s="78"/>
      <c r="Q46" s="78"/>
      <c r="R46" s="79" t="str">
        <f t="shared" si="3"/>
        <v/>
      </c>
      <c r="S46" s="79"/>
      <c r="T46" s="80" t="str">
        <f t="shared" si="4"/>
        <v/>
      </c>
      <c r="U46" s="80"/>
    </row>
    <row r="47" spans="2:21">
      <c r="B47" s="20">
        <v>39</v>
      </c>
      <c r="C47" s="77" t="str">
        <f t="shared" si="1"/>
        <v/>
      </c>
      <c r="D47" s="77"/>
      <c r="E47" s="20"/>
      <c r="F47" s="8"/>
      <c r="G47" s="20" t="s">
        <v>4</v>
      </c>
      <c r="H47" s="78"/>
      <c r="I47" s="78"/>
      <c r="J47" s="20"/>
      <c r="K47" s="77" t="str">
        <f t="shared" si="0"/>
        <v/>
      </c>
      <c r="L47" s="77"/>
      <c r="M47" s="6" t="str">
        <f t="shared" si="2"/>
        <v/>
      </c>
      <c r="N47" s="20"/>
      <c r="O47" s="8"/>
      <c r="P47" s="78"/>
      <c r="Q47" s="78"/>
      <c r="R47" s="79" t="str">
        <f t="shared" si="3"/>
        <v/>
      </c>
      <c r="S47" s="79"/>
      <c r="T47" s="80" t="str">
        <f t="shared" si="4"/>
        <v/>
      </c>
      <c r="U47" s="80"/>
    </row>
    <row r="48" spans="2:21">
      <c r="B48" s="20">
        <v>40</v>
      </c>
      <c r="C48" s="77" t="str">
        <f t="shared" si="1"/>
        <v/>
      </c>
      <c r="D48" s="77"/>
      <c r="E48" s="20"/>
      <c r="F48" s="8"/>
      <c r="G48" s="20" t="s">
        <v>37</v>
      </c>
      <c r="H48" s="78"/>
      <c r="I48" s="78"/>
      <c r="J48" s="20"/>
      <c r="K48" s="77" t="str">
        <f t="shared" si="0"/>
        <v/>
      </c>
      <c r="L48" s="77"/>
      <c r="M48" s="6" t="str">
        <f t="shared" si="2"/>
        <v/>
      </c>
      <c r="N48" s="20"/>
      <c r="O48" s="8"/>
      <c r="P48" s="78"/>
      <c r="Q48" s="78"/>
      <c r="R48" s="79" t="str">
        <f t="shared" si="3"/>
        <v/>
      </c>
      <c r="S48" s="79"/>
      <c r="T48" s="80" t="str">
        <f t="shared" si="4"/>
        <v/>
      </c>
      <c r="U48" s="80"/>
    </row>
    <row r="49" spans="2:21">
      <c r="B49" s="20">
        <v>41</v>
      </c>
      <c r="C49" s="77" t="str">
        <f t="shared" si="1"/>
        <v/>
      </c>
      <c r="D49" s="77"/>
      <c r="E49" s="20"/>
      <c r="F49" s="8"/>
      <c r="G49" s="20" t="s">
        <v>4</v>
      </c>
      <c r="H49" s="78"/>
      <c r="I49" s="78"/>
      <c r="J49" s="20"/>
      <c r="K49" s="77" t="str">
        <f t="shared" si="0"/>
        <v/>
      </c>
      <c r="L49" s="77"/>
      <c r="M49" s="6" t="str">
        <f t="shared" si="2"/>
        <v/>
      </c>
      <c r="N49" s="20"/>
      <c r="O49" s="8"/>
      <c r="P49" s="78"/>
      <c r="Q49" s="78"/>
      <c r="R49" s="79" t="str">
        <f t="shared" si="3"/>
        <v/>
      </c>
      <c r="S49" s="79"/>
      <c r="T49" s="80" t="str">
        <f t="shared" si="4"/>
        <v/>
      </c>
      <c r="U49" s="80"/>
    </row>
    <row r="50" spans="2:21">
      <c r="B50" s="20">
        <v>42</v>
      </c>
      <c r="C50" s="77" t="str">
        <f t="shared" si="1"/>
        <v/>
      </c>
      <c r="D50" s="77"/>
      <c r="E50" s="20"/>
      <c r="F50" s="8"/>
      <c r="G50" s="20" t="s">
        <v>4</v>
      </c>
      <c r="H50" s="78"/>
      <c r="I50" s="78"/>
      <c r="J50" s="20"/>
      <c r="K50" s="77" t="str">
        <f t="shared" si="0"/>
        <v/>
      </c>
      <c r="L50" s="77"/>
      <c r="M50" s="6" t="str">
        <f t="shared" si="2"/>
        <v/>
      </c>
      <c r="N50" s="20"/>
      <c r="O50" s="8"/>
      <c r="P50" s="78"/>
      <c r="Q50" s="78"/>
      <c r="R50" s="79" t="str">
        <f t="shared" si="3"/>
        <v/>
      </c>
      <c r="S50" s="79"/>
      <c r="T50" s="80" t="str">
        <f t="shared" si="4"/>
        <v/>
      </c>
      <c r="U50" s="80"/>
    </row>
    <row r="51" spans="2:21">
      <c r="B51" s="20">
        <v>43</v>
      </c>
      <c r="C51" s="77" t="str">
        <f t="shared" si="1"/>
        <v/>
      </c>
      <c r="D51" s="77"/>
      <c r="E51" s="20"/>
      <c r="F51" s="8"/>
      <c r="G51" s="20" t="s">
        <v>3</v>
      </c>
      <c r="H51" s="78"/>
      <c r="I51" s="78"/>
      <c r="J51" s="20"/>
      <c r="K51" s="77" t="str">
        <f t="shared" si="0"/>
        <v/>
      </c>
      <c r="L51" s="77"/>
      <c r="M51" s="6" t="str">
        <f t="shared" si="2"/>
        <v/>
      </c>
      <c r="N51" s="20"/>
      <c r="O51" s="8"/>
      <c r="P51" s="78"/>
      <c r="Q51" s="78"/>
      <c r="R51" s="79" t="str">
        <f t="shared" si="3"/>
        <v/>
      </c>
      <c r="S51" s="79"/>
      <c r="T51" s="80" t="str">
        <f t="shared" si="4"/>
        <v/>
      </c>
      <c r="U51" s="80"/>
    </row>
    <row r="52" spans="2:21">
      <c r="B52" s="20">
        <v>44</v>
      </c>
      <c r="C52" s="77" t="str">
        <f t="shared" si="1"/>
        <v/>
      </c>
      <c r="D52" s="77"/>
      <c r="E52" s="20"/>
      <c r="F52" s="8"/>
      <c r="G52" s="20" t="s">
        <v>3</v>
      </c>
      <c r="H52" s="78"/>
      <c r="I52" s="78"/>
      <c r="J52" s="20"/>
      <c r="K52" s="77" t="str">
        <f t="shared" si="0"/>
        <v/>
      </c>
      <c r="L52" s="77"/>
      <c r="M52" s="6" t="str">
        <f t="shared" si="2"/>
        <v/>
      </c>
      <c r="N52" s="20"/>
      <c r="O52" s="8"/>
      <c r="P52" s="78"/>
      <c r="Q52" s="78"/>
      <c r="R52" s="79" t="str">
        <f t="shared" si="3"/>
        <v/>
      </c>
      <c r="S52" s="79"/>
      <c r="T52" s="80" t="str">
        <f t="shared" si="4"/>
        <v/>
      </c>
      <c r="U52" s="80"/>
    </row>
    <row r="53" spans="2:21">
      <c r="B53" s="20">
        <v>45</v>
      </c>
      <c r="C53" s="77" t="str">
        <f t="shared" si="1"/>
        <v/>
      </c>
      <c r="D53" s="77"/>
      <c r="E53" s="20"/>
      <c r="F53" s="8"/>
      <c r="G53" s="20" t="s">
        <v>4</v>
      </c>
      <c r="H53" s="78"/>
      <c r="I53" s="78"/>
      <c r="J53" s="20"/>
      <c r="K53" s="77" t="str">
        <f t="shared" si="0"/>
        <v/>
      </c>
      <c r="L53" s="77"/>
      <c r="M53" s="6" t="str">
        <f t="shared" si="2"/>
        <v/>
      </c>
      <c r="N53" s="20"/>
      <c r="O53" s="8"/>
      <c r="P53" s="78"/>
      <c r="Q53" s="78"/>
      <c r="R53" s="79" t="str">
        <f t="shared" si="3"/>
        <v/>
      </c>
      <c r="S53" s="79"/>
      <c r="T53" s="80" t="str">
        <f t="shared" si="4"/>
        <v/>
      </c>
      <c r="U53" s="80"/>
    </row>
    <row r="54" spans="2:21">
      <c r="B54" s="20">
        <v>46</v>
      </c>
      <c r="C54" s="77" t="str">
        <f t="shared" si="1"/>
        <v/>
      </c>
      <c r="D54" s="77"/>
      <c r="E54" s="20"/>
      <c r="F54" s="8"/>
      <c r="G54" s="20" t="s">
        <v>4</v>
      </c>
      <c r="H54" s="78"/>
      <c r="I54" s="78"/>
      <c r="J54" s="20"/>
      <c r="K54" s="77" t="str">
        <f t="shared" si="0"/>
        <v/>
      </c>
      <c r="L54" s="77"/>
      <c r="M54" s="6" t="str">
        <f t="shared" si="2"/>
        <v/>
      </c>
      <c r="N54" s="20"/>
      <c r="O54" s="8"/>
      <c r="P54" s="78"/>
      <c r="Q54" s="78"/>
      <c r="R54" s="79" t="str">
        <f t="shared" si="3"/>
        <v/>
      </c>
      <c r="S54" s="79"/>
      <c r="T54" s="80" t="str">
        <f t="shared" si="4"/>
        <v/>
      </c>
      <c r="U54" s="80"/>
    </row>
    <row r="55" spans="2:21">
      <c r="B55" s="20">
        <v>47</v>
      </c>
      <c r="C55" s="77" t="str">
        <f t="shared" si="1"/>
        <v/>
      </c>
      <c r="D55" s="77"/>
      <c r="E55" s="20"/>
      <c r="F55" s="8"/>
      <c r="G55" s="20" t="s">
        <v>3</v>
      </c>
      <c r="H55" s="78"/>
      <c r="I55" s="78"/>
      <c r="J55" s="20"/>
      <c r="K55" s="77" t="str">
        <f t="shared" si="0"/>
        <v/>
      </c>
      <c r="L55" s="77"/>
      <c r="M55" s="6" t="str">
        <f t="shared" si="2"/>
        <v/>
      </c>
      <c r="N55" s="20"/>
      <c r="O55" s="8"/>
      <c r="P55" s="78"/>
      <c r="Q55" s="78"/>
      <c r="R55" s="79" t="str">
        <f t="shared" si="3"/>
        <v/>
      </c>
      <c r="S55" s="79"/>
      <c r="T55" s="80" t="str">
        <f t="shared" si="4"/>
        <v/>
      </c>
      <c r="U55" s="80"/>
    </row>
    <row r="56" spans="2:21">
      <c r="B56" s="20">
        <v>48</v>
      </c>
      <c r="C56" s="77" t="str">
        <f t="shared" si="1"/>
        <v/>
      </c>
      <c r="D56" s="77"/>
      <c r="E56" s="20"/>
      <c r="F56" s="8"/>
      <c r="G56" s="20" t="s">
        <v>3</v>
      </c>
      <c r="H56" s="78"/>
      <c r="I56" s="78"/>
      <c r="J56" s="20"/>
      <c r="K56" s="77" t="str">
        <f t="shared" si="0"/>
        <v/>
      </c>
      <c r="L56" s="77"/>
      <c r="M56" s="6" t="str">
        <f t="shared" si="2"/>
        <v/>
      </c>
      <c r="N56" s="20"/>
      <c r="O56" s="8"/>
      <c r="P56" s="78"/>
      <c r="Q56" s="78"/>
      <c r="R56" s="79" t="str">
        <f t="shared" si="3"/>
        <v/>
      </c>
      <c r="S56" s="79"/>
      <c r="T56" s="80" t="str">
        <f t="shared" si="4"/>
        <v/>
      </c>
      <c r="U56" s="80"/>
    </row>
    <row r="57" spans="2:21">
      <c r="B57" s="20">
        <v>49</v>
      </c>
      <c r="C57" s="77" t="str">
        <f t="shared" si="1"/>
        <v/>
      </c>
      <c r="D57" s="77"/>
      <c r="E57" s="20"/>
      <c r="F57" s="8"/>
      <c r="G57" s="20" t="s">
        <v>3</v>
      </c>
      <c r="H57" s="78"/>
      <c r="I57" s="78"/>
      <c r="J57" s="20"/>
      <c r="K57" s="77" t="str">
        <f t="shared" si="0"/>
        <v/>
      </c>
      <c r="L57" s="77"/>
      <c r="M57" s="6" t="str">
        <f t="shared" si="2"/>
        <v/>
      </c>
      <c r="N57" s="20"/>
      <c r="O57" s="8"/>
      <c r="P57" s="78"/>
      <c r="Q57" s="78"/>
      <c r="R57" s="79" t="str">
        <f t="shared" si="3"/>
        <v/>
      </c>
      <c r="S57" s="79"/>
      <c r="T57" s="80" t="str">
        <f t="shared" si="4"/>
        <v/>
      </c>
      <c r="U57" s="80"/>
    </row>
    <row r="58" spans="2:21">
      <c r="B58" s="20">
        <v>50</v>
      </c>
      <c r="C58" s="77" t="str">
        <f t="shared" si="1"/>
        <v/>
      </c>
      <c r="D58" s="77"/>
      <c r="E58" s="20"/>
      <c r="F58" s="8"/>
      <c r="G58" s="20" t="s">
        <v>3</v>
      </c>
      <c r="H58" s="78"/>
      <c r="I58" s="78"/>
      <c r="J58" s="20"/>
      <c r="K58" s="77" t="str">
        <f t="shared" si="0"/>
        <v/>
      </c>
      <c r="L58" s="77"/>
      <c r="M58" s="6" t="str">
        <f t="shared" si="2"/>
        <v/>
      </c>
      <c r="N58" s="20"/>
      <c r="O58" s="8"/>
      <c r="P58" s="78"/>
      <c r="Q58" s="78"/>
      <c r="R58" s="79" t="str">
        <f t="shared" si="3"/>
        <v/>
      </c>
      <c r="S58" s="79"/>
      <c r="T58" s="80" t="str">
        <f t="shared" si="4"/>
        <v/>
      </c>
      <c r="U58" s="80"/>
    </row>
    <row r="59" spans="2:21">
      <c r="B59" s="20">
        <v>51</v>
      </c>
      <c r="C59" s="77" t="str">
        <f t="shared" si="1"/>
        <v/>
      </c>
      <c r="D59" s="77"/>
      <c r="E59" s="20"/>
      <c r="F59" s="8"/>
      <c r="G59" s="20" t="s">
        <v>3</v>
      </c>
      <c r="H59" s="78"/>
      <c r="I59" s="78"/>
      <c r="J59" s="20"/>
      <c r="K59" s="77" t="str">
        <f t="shared" si="0"/>
        <v/>
      </c>
      <c r="L59" s="77"/>
      <c r="M59" s="6" t="str">
        <f t="shared" si="2"/>
        <v/>
      </c>
      <c r="N59" s="20"/>
      <c r="O59" s="8"/>
      <c r="P59" s="78"/>
      <c r="Q59" s="78"/>
      <c r="R59" s="79" t="str">
        <f t="shared" si="3"/>
        <v/>
      </c>
      <c r="S59" s="79"/>
      <c r="T59" s="80" t="str">
        <f t="shared" si="4"/>
        <v/>
      </c>
      <c r="U59" s="80"/>
    </row>
    <row r="60" spans="2:21">
      <c r="B60" s="20">
        <v>52</v>
      </c>
      <c r="C60" s="77" t="str">
        <f t="shared" si="1"/>
        <v/>
      </c>
      <c r="D60" s="77"/>
      <c r="E60" s="20"/>
      <c r="F60" s="8"/>
      <c r="G60" s="20" t="s">
        <v>3</v>
      </c>
      <c r="H60" s="78"/>
      <c r="I60" s="78"/>
      <c r="J60" s="20"/>
      <c r="K60" s="77" t="str">
        <f t="shared" si="0"/>
        <v/>
      </c>
      <c r="L60" s="77"/>
      <c r="M60" s="6" t="str">
        <f t="shared" si="2"/>
        <v/>
      </c>
      <c r="N60" s="20"/>
      <c r="O60" s="8"/>
      <c r="P60" s="78"/>
      <c r="Q60" s="78"/>
      <c r="R60" s="79" t="str">
        <f t="shared" si="3"/>
        <v/>
      </c>
      <c r="S60" s="79"/>
      <c r="T60" s="80" t="str">
        <f t="shared" si="4"/>
        <v/>
      </c>
      <c r="U60" s="80"/>
    </row>
    <row r="61" spans="2:21">
      <c r="B61" s="20">
        <v>53</v>
      </c>
      <c r="C61" s="77" t="str">
        <f t="shared" si="1"/>
        <v/>
      </c>
      <c r="D61" s="77"/>
      <c r="E61" s="20"/>
      <c r="F61" s="8"/>
      <c r="G61" s="20" t="s">
        <v>3</v>
      </c>
      <c r="H61" s="78"/>
      <c r="I61" s="78"/>
      <c r="J61" s="20"/>
      <c r="K61" s="77" t="str">
        <f t="shared" si="0"/>
        <v/>
      </c>
      <c r="L61" s="77"/>
      <c r="M61" s="6" t="str">
        <f t="shared" si="2"/>
        <v/>
      </c>
      <c r="N61" s="20"/>
      <c r="O61" s="8"/>
      <c r="P61" s="78"/>
      <c r="Q61" s="78"/>
      <c r="R61" s="79" t="str">
        <f t="shared" si="3"/>
        <v/>
      </c>
      <c r="S61" s="79"/>
      <c r="T61" s="80" t="str">
        <f t="shared" si="4"/>
        <v/>
      </c>
      <c r="U61" s="80"/>
    </row>
    <row r="62" spans="2:21">
      <c r="B62" s="20">
        <v>54</v>
      </c>
      <c r="C62" s="77" t="str">
        <f t="shared" si="1"/>
        <v/>
      </c>
      <c r="D62" s="77"/>
      <c r="E62" s="20"/>
      <c r="F62" s="8"/>
      <c r="G62" s="20" t="s">
        <v>3</v>
      </c>
      <c r="H62" s="78"/>
      <c r="I62" s="78"/>
      <c r="J62" s="20"/>
      <c r="K62" s="77" t="str">
        <f t="shared" si="0"/>
        <v/>
      </c>
      <c r="L62" s="77"/>
      <c r="M62" s="6" t="str">
        <f t="shared" si="2"/>
        <v/>
      </c>
      <c r="N62" s="20"/>
      <c r="O62" s="8"/>
      <c r="P62" s="78"/>
      <c r="Q62" s="78"/>
      <c r="R62" s="79" t="str">
        <f t="shared" si="3"/>
        <v/>
      </c>
      <c r="S62" s="79"/>
      <c r="T62" s="80" t="str">
        <f t="shared" si="4"/>
        <v/>
      </c>
      <c r="U62" s="80"/>
    </row>
    <row r="63" spans="2:21">
      <c r="B63" s="20">
        <v>55</v>
      </c>
      <c r="C63" s="77" t="str">
        <f t="shared" si="1"/>
        <v/>
      </c>
      <c r="D63" s="77"/>
      <c r="E63" s="20"/>
      <c r="F63" s="8"/>
      <c r="G63" s="20" t="s">
        <v>4</v>
      </c>
      <c r="H63" s="78"/>
      <c r="I63" s="78"/>
      <c r="J63" s="20"/>
      <c r="K63" s="77" t="str">
        <f t="shared" si="0"/>
        <v/>
      </c>
      <c r="L63" s="77"/>
      <c r="M63" s="6" t="str">
        <f t="shared" si="2"/>
        <v/>
      </c>
      <c r="N63" s="20"/>
      <c r="O63" s="8"/>
      <c r="P63" s="78"/>
      <c r="Q63" s="78"/>
      <c r="R63" s="79" t="str">
        <f t="shared" si="3"/>
        <v/>
      </c>
      <c r="S63" s="79"/>
      <c r="T63" s="80" t="str">
        <f t="shared" si="4"/>
        <v/>
      </c>
      <c r="U63" s="80"/>
    </row>
    <row r="64" spans="2:21">
      <c r="B64" s="20">
        <v>56</v>
      </c>
      <c r="C64" s="77" t="str">
        <f t="shared" si="1"/>
        <v/>
      </c>
      <c r="D64" s="77"/>
      <c r="E64" s="20"/>
      <c r="F64" s="8"/>
      <c r="G64" s="20" t="s">
        <v>3</v>
      </c>
      <c r="H64" s="78"/>
      <c r="I64" s="78"/>
      <c r="J64" s="20"/>
      <c r="K64" s="77" t="str">
        <f t="shared" si="0"/>
        <v/>
      </c>
      <c r="L64" s="77"/>
      <c r="M64" s="6" t="str">
        <f t="shared" si="2"/>
        <v/>
      </c>
      <c r="N64" s="20"/>
      <c r="O64" s="8"/>
      <c r="P64" s="78"/>
      <c r="Q64" s="78"/>
      <c r="R64" s="79" t="str">
        <f t="shared" si="3"/>
        <v/>
      </c>
      <c r="S64" s="79"/>
      <c r="T64" s="80" t="str">
        <f t="shared" si="4"/>
        <v/>
      </c>
      <c r="U64" s="80"/>
    </row>
    <row r="65" spans="2:21">
      <c r="B65" s="20">
        <v>57</v>
      </c>
      <c r="C65" s="77" t="str">
        <f t="shared" si="1"/>
        <v/>
      </c>
      <c r="D65" s="77"/>
      <c r="E65" s="20"/>
      <c r="F65" s="8"/>
      <c r="G65" s="20" t="s">
        <v>3</v>
      </c>
      <c r="H65" s="78"/>
      <c r="I65" s="78"/>
      <c r="J65" s="20"/>
      <c r="K65" s="77" t="str">
        <f t="shared" si="0"/>
        <v/>
      </c>
      <c r="L65" s="77"/>
      <c r="M65" s="6" t="str">
        <f t="shared" si="2"/>
        <v/>
      </c>
      <c r="N65" s="20"/>
      <c r="O65" s="8"/>
      <c r="P65" s="78"/>
      <c r="Q65" s="78"/>
      <c r="R65" s="79" t="str">
        <f t="shared" si="3"/>
        <v/>
      </c>
      <c r="S65" s="79"/>
      <c r="T65" s="80" t="str">
        <f t="shared" si="4"/>
        <v/>
      </c>
      <c r="U65" s="80"/>
    </row>
    <row r="66" spans="2:21">
      <c r="B66" s="20">
        <v>58</v>
      </c>
      <c r="C66" s="77" t="str">
        <f t="shared" si="1"/>
        <v/>
      </c>
      <c r="D66" s="77"/>
      <c r="E66" s="20"/>
      <c r="F66" s="8"/>
      <c r="G66" s="20" t="s">
        <v>3</v>
      </c>
      <c r="H66" s="78"/>
      <c r="I66" s="78"/>
      <c r="J66" s="20"/>
      <c r="K66" s="77" t="str">
        <f t="shared" si="0"/>
        <v/>
      </c>
      <c r="L66" s="77"/>
      <c r="M66" s="6" t="str">
        <f t="shared" si="2"/>
        <v/>
      </c>
      <c r="N66" s="20"/>
      <c r="O66" s="8"/>
      <c r="P66" s="78"/>
      <c r="Q66" s="78"/>
      <c r="R66" s="79" t="str">
        <f t="shared" si="3"/>
        <v/>
      </c>
      <c r="S66" s="79"/>
      <c r="T66" s="80" t="str">
        <f t="shared" si="4"/>
        <v/>
      </c>
      <c r="U66" s="80"/>
    </row>
    <row r="67" spans="2:21">
      <c r="B67" s="20">
        <v>59</v>
      </c>
      <c r="C67" s="77" t="str">
        <f t="shared" si="1"/>
        <v/>
      </c>
      <c r="D67" s="77"/>
      <c r="E67" s="20"/>
      <c r="F67" s="8"/>
      <c r="G67" s="20" t="s">
        <v>3</v>
      </c>
      <c r="H67" s="78"/>
      <c r="I67" s="78"/>
      <c r="J67" s="20"/>
      <c r="K67" s="77" t="str">
        <f t="shared" si="0"/>
        <v/>
      </c>
      <c r="L67" s="77"/>
      <c r="M67" s="6" t="str">
        <f t="shared" si="2"/>
        <v/>
      </c>
      <c r="N67" s="20"/>
      <c r="O67" s="8"/>
      <c r="P67" s="78"/>
      <c r="Q67" s="78"/>
      <c r="R67" s="79" t="str">
        <f t="shared" si="3"/>
        <v/>
      </c>
      <c r="S67" s="79"/>
      <c r="T67" s="80" t="str">
        <f t="shared" si="4"/>
        <v/>
      </c>
      <c r="U67" s="80"/>
    </row>
    <row r="68" spans="2:21">
      <c r="B68" s="20">
        <v>60</v>
      </c>
      <c r="C68" s="77" t="str">
        <f t="shared" si="1"/>
        <v/>
      </c>
      <c r="D68" s="77"/>
      <c r="E68" s="20"/>
      <c r="F68" s="8"/>
      <c r="G68" s="20" t="s">
        <v>4</v>
      </c>
      <c r="H68" s="78"/>
      <c r="I68" s="78"/>
      <c r="J68" s="20"/>
      <c r="K68" s="77" t="str">
        <f t="shared" si="0"/>
        <v/>
      </c>
      <c r="L68" s="77"/>
      <c r="M68" s="6" t="str">
        <f t="shared" si="2"/>
        <v/>
      </c>
      <c r="N68" s="20"/>
      <c r="O68" s="8"/>
      <c r="P68" s="78"/>
      <c r="Q68" s="78"/>
      <c r="R68" s="79" t="str">
        <f t="shared" si="3"/>
        <v/>
      </c>
      <c r="S68" s="79"/>
      <c r="T68" s="80" t="str">
        <f t="shared" si="4"/>
        <v/>
      </c>
      <c r="U68" s="80"/>
    </row>
    <row r="69" spans="2:21">
      <c r="B69" s="20">
        <v>61</v>
      </c>
      <c r="C69" s="77" t="str">
        <f t="shared" si="1"/>
        <v/>
      </c>
      <c r="D69" s="77"/>
      <c r="E69" s="20"/>
      <c r="F69" s="8"/>
      <c r="G69" s="20" t="s">
        <v>4</v>
      </c>
      <c r="H69" s="78"/>
      <c r="I69" s="78"/>
      <c r="J69" s="20"/>
      <c r="K69" s="77" t="str">
        <f t="shared" si="0"/>
        <v/>
      </c>
      <c r="L69" s="77"/>
      <c r="M69" s="6" t="str">
        <f t="shared" si="2"/>
        <v/>
      </c>
      <c r="N69" s="20"/>
      <c r="O69" s="8"/>
      <c r="P69" s="78"/>
      <c r="Q69" s="78"/>
      <c r="R69" s="79" t="str">
        <f t="shared" si="3"/>
        <v/>
      </c>
      <c r="S69" s="79"/>
      <c r="T69" s="80" t="str">
        <f t="shared" si="4"/>
        <v/>
      </c>
      <c r="U69" s="80"/>
    </row>
    <row r="70" spans="2:21">
      <c r="B70" s="20">
        <v>62</v>
      </c>
      <c r="C70" s="77" t="str">
        <f t="shared" si="1"/>
        <v/>
      </c>
      <c r="D70" s="77"/>
      <c r="E70" s="20"/>
      <c r="F70" s="8"/>
      <c r="G70" s="20" t="s">
        <v>3</v>
      </c>
      <c r="H70" s="78"/>
      <c r="I70" s="78"/>
      <c r="J70" s="20"/>
      <c r="K70" s="77" t="str">
        <f t="shared" si="0"/>
        <v/>
      </c>
      <c r="L70" s="77"/>
      <c r="M70" s="6" t="str">
        <f t="shared" si="2"/>
        <v/>
      </c>
      <c r="N70" s="20"/>
      <c r="O70" s="8"/>
      <c r="P70" s="78"/>
      <c r="Q70" s="78"/>
      <c r="R70" s="79" t="str">
        <f t="shared" si="3"/>
        <v/>
      </c>
      <c r="S70" s="79"/>
      <c r="T70" s="80" t="str">
        <f t="shared" si="4"/>
        <v/>
      </c>
      <c r="U70" s="80"/>
    </row>
    <row r="71" spans="2:21">
      <c r="B71" s="20">
        <v>63</v>
      </c>
      <c r="C71" s="77" t="str">
        <f t="shared" si="1"/>
        <v/>
      </c>
      <c r="D71" s="77"/>
      <c r="E71" s="20"/>
      <c r="F71" s="8"/>
      <c r="G71" s="20" t="s">
        <v>4</v>
      </c>
      <c r="H71" s="78"/>
      <c r="I71" s="78"/>
      <c r="J71" s="20"/>
      <c r="K71" s="77" t="str">
        <f t="shared" si="0"/>
        <v/>
      </c>
      <c r="L71" s="77"/>
      <c r="M71" s="6" t="str">
        <f t="shared" si="2"/>
        <v/>
      </c>
      <c r="N71" s="20"/>
      <c r="O71" s="8"/>
      <c r="P71" s="78"/>
      <c r="Q71" s="78"/>
      <c r="R71" s="79" t="str">
        <f t="shared" si="3"/>
        <v/>
      </c>
      <c r="S71" s="79"/>
      <c r="T71" s="80" t="str">
        <f t="shared" si="4"/>
        <v/>
      </c>
      <c r="U71" s="80"/>
    </row>
    <row r="72" spans="2:21">
      <c r="B72" s="20">
        <v>64</v>
      </c>
      <c r="C72" s="77" t="str">
        <f t="shared" si="1"/>
        <v/>
      </c>
      <c r="D72" s="77"/>
      <c r="E72" s="20"/>
      <c r="F72" s="8"/>
      <c r="G72" s="20" t="s">
        <v>3</v>
      </c>
      <c r="H72" s="78"/>
      <c r="I72" s="78"/>
      <c r="J72" s="20"/>
      <c r="K72" s="77" t="str">
        <f t="shared" si="0"/>
        <v/>
      </c>
      <c r="L72" s="77"/>
      <c r="M72" s="6" t="str">
        <f t="shared" si="2"/>
        <v/>
      </c>
      <c r="N72" s="20"/>
      <c r="O72" s="8"/>
      <c r="P72" s="78"/>
      <c r="Q72" s="78"/>
      <c r="R72" s="79" t="str">
        <f t="shared" si="3"/>
        <v/>
      </c>
      <c r="S72" s="79"/>
      <c r="T72" s="80" t="str">
        <f t="shared" si="4"/>
        <v/>
      </c>
      <c r="U72" s="80"/>
    </row>
    <row r="73" spans="2:21">
      <c r="B73" s="20">
        <v>65</v>
      </c>
      <c r="C73" s="77" t="str">
        <f t="shared" si="1"/>
        <v/>
      </c>
      <c r="D73" s="77"/>
      <c r="E73" s="20"/>
      <c r="F73" s="8"/>
      <c r="G73" s="20" t="s">
        <v>4</v>
      </c>
      <c r="H73" s="78"/>
      <c r="I73" s="78"/>
      <c r="J73" s="20"/>
      <c r="K73" s="77" t="str">
        <f t="shared" ref="K73:K108" si="5">IF(F73="","",C73*0.03)</f>
        <v/>
      </c>
      <c r="L73" s="77"/>
      <c r="M73" s="6" t="str">
        <f t="shared" si="2"/>
        <v/>
      </c>
      <c r="N73" s="20"/>
      <c r="O73" s="8"/>
      <c r="P73" s="78"/>
      <c r="Q73" s="78"/>
      <c r="R73" s="79" t="str">
        <f t="shared" si="3"/>
        <v/>
      </c>
      <c r="S73" s="79"/>
      <c r="T73" s="80" t="str">
        <f t="shared" si="4"/>
        <v/>
      </c>
      <c r="U73" s="80"/>
    </row>
    <row r="74" spans="2:21">
      <c r="B74" s="20">
        <v>66</v>
      </c>
      <c r="C74" s="77" t="str">
        <f t="shared" ref="C74:C108" si="6">IF(R73="","",C73+R73)</f>
        <v/>
      </c>
      <c r="D74" s="77"/>
      <c r="E74" s="20"/>
      <c r="F74" s="8"/>
      <c r="G74" s="20" t="s">
        <v>4</v>
      </c>
      <c r="H74" s="78"/>
      <c r="I74" s="78"/>
      <c r="J74" s="20"/>
      <c r="K74" s="77" t="str">
        <f t="shared" si="5"/>
        <v/>
      </c>
      <c r="L74" s="77"/>
      <c r="M74" s="6" t="str">
        <f t="shared" ref="M74:M108" si="7">IF(J74="","",(K74/J74)/1000)</f>
        <v/>
      </c>
      <c r="N74" s="20"/>
      <c r="O74" s="8"/>
      <c r="P74" s="78"/>
      <c r="Q74" s="78"/>
      <c r="R74" s="79" t="str">
        <f t="shared" ref="R74:R108" si="8">IF(O74="","",(IF(G74="売",H74-P74,P74-H74))*M74*100000)</f>
        <v/>
      </c>
      <c r="S74" s="79"/>
      <c r="T74" s="80" t="str">
        <f t="shared" ref="T74:T108" si="9">IF(O74="","",IF(R74&lt;0,J74*(-1),IF(G74="買",(P74-H74)*100,(H74-P74)*100)))</f>
        <v/>
      </c>
      <c r="U74" s="80"/>
    </row>
    <row r="75" spans="2:21">
      <c r="B75" s="20">
        <v>67</v>
      </c>
      <c r="C75" s="77" t="str">
        <f t="shared" si="6"/>
        <v/>
      </c>
      <c r="D75" s="77"/>
      <c r="E75" s="20"/>
      <c r="F75" s="8"/>
      <c r="G75" s="20" t="s">
        <v>3</v>
      </c>
      <c r="H75" s="78"/>
      <c r="I75" s="78"/>
      <c r="J75" s="20"/>
      <c r="K75" s="77" t="str">
        <f t="shared" si="5"/>
        <v/>
      </c>
      <c r="L75" s="77"/>
      <c r="M75" s="6" t="str">
        <f t="shared" si="7"/>
        <v/>
      </c>
      <c r="N75" s="20"/>
      <c r="O75" s="8"/>
      <c r="P75" s="78"/>
      <c r="Q75" s="78"/>
      <c r="R75" s="79" t="str">
        <f t="shared" si="8"/>
        <v/>
      </c>
      <c r="S75" s="79"/>
      <c r="T75" s="80" t="str">
        <f t="shared" si="9"/>
        <v/>
      </c>
      <c r="U75" s="80"/>
    </row>
    <row r="76" spans="2:21">
      <c r="B76" s="20">
        <v>68</v>
      </c>
      <c r="C76" s="77" t="str">
        <f t="shared" si="6"/>
        <v/>
      </c>
      <c r="D76" s="77"/>
      <c r="E76" s="20"/>
      <c r="F76" s="8"/>
      <c r="G76" s="20" t="s">
        <v>3</v>
      </c>
      <c r="H76" s="78"/>
      <c r="I76" s="78"/>
      <c r="J76" s="20"/>
      <c r="K76" s="77" t="str">
        <f t="shared" si="5"/>
        <v/>
      </c>
      <c r="L76" s="77"/>
      <c r="M76" s="6" t="str">
        <f t="shared" si="7"/>
        <v/>
      </c>
      <c r="N76" s="20"/>
      <c r="O76" s="8"/>
      <c r="P76" s="78"/>
      <c r="Q76" s="78"/>
      <c r="R76" s="79" t="str">
        <f t="shared" si="8"/>
        <v/>
      </c>
      <c r="S76" s="79"/>
      <c r="T76" s="80" t="str">
        <f t="shared" si="9"/>
        <v/>
      </c>
      <c r="U76" s="80"/>
    </row>
    <row r="77" spans="2:21">
      <c r="B77" s="20">
        <v>69</v>
      </c>
      <c r="C77" s="77" t="str">
        <f t="shared" si="6"/>
        <v/>
      </c>
      <c r="D77" s="77"/>
      <c r="E77" s="20"/>
      <c r="F77" s="8"/>
      <c r="G77" s="20" t="s">
        <v>3</v>
      </c>
      <c r="H77" s="78"/>
      <c r="I77" s="78"/>
      <c r="J77" s="20"/>
      <c r="K77" s="77" t="str">
        <f t="shared" si="5"/>
        <v/>
      </c>
      <c r="L77" s="77"/>
      <c r="M77" s="6" t="str">
        <f t="shared" si="7"/>
        <v/>
      </c>
      <c r="N77" s="20"/>
      <c r="O77" s="8"/>
      <c r="P77" s="78"/>
      <c r="Q77" s="78"/>
      <c r="R77" s="79" t="str">
        <f t="shared" si="8"/>
        <v/>
      </c>
      <c r="S77" s="79"/>
      <c r="T77" s="80" t="str">
        <f t="shared" si="9"/>
        <v/>
      </c>
      <c r="U77" s="80"/>
    </row>
    <row r="78" spans="2:21">
      <c r="B78" s="20">
        <v>70</v>
      </c>
      <c r="C78" s="77" t="str">
        <f t="shared" si="6"/>
        <v/>
      </c>
      <c r="D78" s="77"/>
      <c r="E78" s="20"/>
      <c r="F78" s="8"/>
      <c r="G78" s="20" t="s">
        <v>4</v>
      </c>
      <c r="H78" s="78"/>
      <c r="I78" s="78"/>
      <c r="J78" s="20"/>
      <c r="K78" s="77" t="str">
        <f t="shared" si="5"/>
        <v/>
      </c>
      <c r="L78" s="77"/>
      <c r="M78" s="6" t="str">
        <f t="shared" si="7"/>
        <v/>
      </c>
      <c r="N78" s="20"/>
      <c r="O78" s="8"/>
      <c r="P78" s="78"/>
      <c r="Q78" s="78"/>
      <c r="R78" s="79" t="str">
        <f t="shared" si="8"/>
        <v/>
      </c>
      <c r="S78" s="79"/>
      <c r="T78" s="80" t="str">
        <f t="shared" si="9"/>
        <v/>
      </c>
      <c r="U78" s="80"/>
    </row>
    <row r="79" spans="2:21">
      <c r="B79" s="20">
        <v>71</v>
      </c>
      <c r="C79" s="77" t="str">
        <f t="shared" si="6"/>
        <v/>
      </c>
      <c r="D79" s="77"/>
      <c r="E79" s="20"/>
      <c r="F79" s="8"/>
      <c r="G79" s="20" t="s">
        <v>3</v>
      </c>
      <c r="H79" s="78"/>
      <c r="I79" s="78"/>
      <c r="J79" s="20"/>
      <c r="K79" s="77" t="str">
        <f t="shared" si="5"/>
        <v/>
      </c>
      <c r="L79" s="77"/>
      <c r="M79" s="6" t="str">
        <f t="shared" si="7"/>
        <v/>
      </c>
      <c r="N79" s="20"/>
      <c r="O79" s="8"/>
      <c r="P79" s="78"/>
      <c r="Q79" s="78"/>
      <c r="R79" s="79" t="str">
        <f t="shared" si="8"/>
        <v/>
      </c>
      <c r="S79" s="79"/>
      <c r="T79" s="80" t="str">
        <f t="shared" si="9"/>
        <v/>
      </c>
      <c r="U79" s="80"/>
    </row>
    <row r="80" spans="2:21">
      <c r="B80" s="20">
        <v>72</v>
      </c>
      <c r="C80" s="77" t="str">
        <f t="shared" si="6"/>
        <v/>
      </c>
      <c r="D80" s="77"/>
      <c r="E80" s="20"/>
      <c r="F80" s="8"/>
      <c r="G80" s="20" t="s">
        <v>4</v>
      </c>
      <c r="H80" s="78"/>
      <c r="I80" s="78"/>
      <c r="J80" s="20"/>
      <c r="K80" s="77" t="str">
        <f t="shared" si="5"/>
        <v/>
      </c>
      <c r="L80" s="77"/>
      <c r="M80" s="6" t="str">
        <f t="shared" si="7"/>
        <v/>
      </c>
      <c r="N80" s="20"/>
      <c r="O80" s="8"/>
      <c r="P80" s="78"/>
      <c r="Q80" s="78"/>
      <c r="R80" s="79" t="str">
        <f t="shared" si="8"/>
        <v/>
      </c>
      <c r="S80" s="79"/>
      <c r="T80" s="80" t="str">
        <f t="shared" si="9"/>
        <v/>
      </c>
      <c r="U80" s="80"/>
    </row>
    <row r="81" spans="2:21">
      <c r="B81" s="20">
        <v>73</v>
      </c>
      <c r="C81" s="77" t="str">
        <f t="shared" si="6"/>
        <v/>
      </c>
      <c r="D81" s="77"/>
      <c r="E81" s="20"/>
      <c r="F81" s="8"/>
      <c r="G81" s="20" t="s">
        <v>3</v>
      </c>
      <c r="H81" s="78"/>
      <c r="I81" s="78"/>
      <c r="J81" s="20"/>
      <c r="K81" s="77" t="str">
        <f t="shared" si="5"/>
        <v/>
      </c>
      <c r="L81" s="77"/>
      <c r="M81" s="6" t="str">
        <f t="shared" si="7"/>
        <v/>
      </c>
      <c r="N81" s="20"/>
      <c r="O81" s="8"/>
      <c r="P81" s="78"/>
      <c r="Q81" s="78"/>
      <c r="R81" s="79" t="str">
        <f t="shared" si="8"/>
        <v/>
      </c>
      <c r="S81" s="79"/>
      <c r="T81" s="80" t="str">
        <f t="shared" si="9"/>
        <v/>
      </c>
      <c r="U81" s="80"/>
    </row>
    <row r="82" spans="2:21">
      <c r="B82" s="20">
        <v>74</v>
      </c>
      <c r="C82" s="77" t="str">
        <f t="shared" si="6"/>
        <v/>
      </c>
      <c r="D82" s="77"/>
      <c r="E82" s="20"/>
      <c r="F82" s="8"/>
      <c r="G82" s="20" t="s">
        <v>3</v>
      </c>
      <c r="H82" s="78"/>
      <c r="I82" s="78"/>
      <c r="J82" s="20"/>
      <c r="K82" s="77" t="str">
        <f t="shared" si="5"/>
        <v/>
      </c>
      <c r="L82" s="77"/>
      <c r="M82" s="6" t="str">
        <f t="shared" si="7"/>
        <v/>
      </c>
      <c r="N82" s="20"/>
      <c r="O82" s="8"/>
      <c r="P82" s="78"/>
      <c r="Q82" s="78"/>
      <c r="R82" s="79" t="str">
        <f t="shared" si="8"/>
        <v/>
      </c>
      <c r="S82" s="79"/>
      <c r="T82" s="80" t="str">
        <f t="shared" si="9"/>
        <v/>
      </c>
      <c r="U82" s="80"/>
    </row>
    <row r="83" spans="2:21">
      <c r="B83" s="20">
        <v>75</v>
      </c>
      <c r="C83" s="77" t="str">
        <f t="shared" si="6"/>
        <v/>
      </c>
      <c r="D83" s="77"/>
      <c r="E83" s="20"/>
      <c r="F83" s="8"/>
      <c r="G83" s="20" t="s">
        <v>3</v>
      </c>
      <c r="H83" s="78"/>
      <c r="I83" s="78"/>
      <c r="J83" s="20"/>
      <c r="K83" s="77" t="str">
        <f t="shared" si="5"/>
        <v/>
      </c>
      <c r="L83" s="77"/>
      <c r="M83" s="6" t="str">
        <f t="shared" si="7"/>
        <v/>
      </c>
      <c r="N83" s="20"/>
      <c r="O83" s="8"/>
      <c r="P83" s="78"/>
      <c r="Q83" s="78"/>
      <c r="R83" s="79" t="str">
        <f t="shared" si="8"/>
        <v/>
      </c>
      <c r="S83" s="79"/>
      <c r="T83" s="80" t="str">
        <f t="shared" si="9"/>
        <v/>
      </c>
      <c r="U83" s="80"/>
    </row>
    <row r="84" spans="2:21">
      <c r="B84" s="20">
        <v>76</v>
      </c>
      <c r="C84" s="77" t="str">
        <f t="shared" si="6"/>
        <v/>
      </c>
      <c r="D84" s="77"/>
      <c r="E84" s="20"/>
      <c r="F84" s="8"/>
      <c r="G84" s="20" t="s">
        <v>3</v>
      </c>
      <c r="H84" s="78"/>
      <c r="I84" s="78"/>
      <c r="J84" s="20"/>
      <c r="K84" s="77" t="str">
        <f t="shared" si="5"/>
        <v/>
      </c>
      <c r="L84" s="77"/>
      <c r="M84" s="6" t="str">
        <f t="shared" si="7"/>
        <v/>
      </c>
      <c r="N84" s="20"/>
      <c r="O84" s="8"/>
      <c r="P84" s="78"/>
      <c r="Q84" s="78"/>
      <c r="R84" s="79" t="str">
        <f t="shared" si="8"/>
        <v/>
      </c>
      <c r="S84" s="79"/>
      <c r="T84" s="80" t="str">
        <f t="shared" si="9"/>
        <v/>
      </c>
      <c r="U84" s="80"/>
    </row>
    <row r="85" spans="2:21">
      <c r="B85" s="20">
        <v>77</v>
      </c>
      <c r="C85" s="77" t="str">
        <f t="shared" si="6"/>
        <v/>
      </c>
      <c r="D85" s="77"/>
      <c r="E85" s="20"/>
      <c r="F85" s="8"/>
      <c r="G85" s="20" t="s">
        <v>4</v>
      </c>
      <c r="H85" s="78"/>
      <c r="I85" s="78"/>
      <c r="J85" s="20"/>
      <c r="K85" s="77" t="str">
        <f t="shared" si="5"/>
        <v/>
      </c>
      <c r="L85" s="77"/>
      <c r="M85" s="6" t="str">
        <f t="shared" si="7"/>
        <v/>
      </c>
      <c r="N85" s="20"/>
      <c r="O85" s="8"/>
      <c r="P85" s="78"/>
      <c r="Q85" s="78"/>
      <c r="R85" s="79" t="str">
        <f t="shared" si="8"/>
        <v/>
      </c>
      <c r="S85" s="79"/>
      <c r="T85" s="80" t="str">
        <f t="shared" si="9"/>
        <v/>
      </c>
      <c r="U85" s="80"/>
    </row>
    <row r="86" spans="2:21">
      <c r="B86" s="20">
        <v>78</v>
      </c>
      <c r="C86" s="77" t="str">
        <f t="shared" si="6"/>
        <v/>
      </c>
      <c r="D86" s="77"/>
      <c r="E86" s="20"/>
      <c r="F86" s="8"/>
      <c r="G86" s="20" t="s">
        <v>3</v>
      </c>
      <c r="H86" s="78"/>
      <c r="I86" s="78"/>
      <c r="J86" s="20"/>
      <c r="K86" s="77" t="str">
        <f t="shared" si="5"/>
        <v/>
      </c>
      <c r="L86" s="77"/>
      <c r="M86" s="6" t="str">
        <f t="shared" si="7"/>
        <v/>
      </c>
      <c r="N86" s="20"/>
      <c r="O86" s="8"/>
      <c r="P86" s="78"/>
      <c r="Q86" s="78"/>
      <c r="R86" s="79" t="str">
        <f t="shared" si="8"/>
        <v/>
      </c>
      <c r="S86" s="79"/>
      <c r="T86" s="80" t="str">
        <f t="shared" si="9"/>
        <v/>
      </c>
      <c r="U86" s="80"/>
    </row>
    <row r="87" spans="2:21">
      <c r="B87" s="20">
        <v>79</v>
      </c>
      <c r="C87" s="77" t="str">
        <f t="shared" si="6"/>
        <v/>
      </c>
      <c r="D87" s="77"/>
      <c r="E87" s="20"/>
      <c r="F87" s="8"/>
      <c r="G87" s="20" t="s">
        <v>4</v>
      </c>
      <c r="H87" s="78"/>
      <c r="I87" s="78"/>
      <c r="J87" s="20"/>
      <c r="K87" s="77" t="str">
        <f t="shared" si="5"/>
        <v/>
      </c>
      <c r="L87" s="77"/>
      <c r="M87" s="6" t="str">
        <f t="shared" si="7"/>
        <v/>
      </c>
      <c r="N87" s="20"/>
      <c r="O87" s="8"/>
      <c r="P87" s="78"/>
      <c r="Q87" s="78"/>
      <c r="R87" s="79" t="str">
        <f t="shared" si="8"/>
        <v/>
      </c>
      <c r="S87" s="79"/>
      <c r="T87" s="80" t="str">
        <f t="shared" si="9"/>
        <v/>
      </c>
      <c r="U87" s="80"/>
    </row>
    <row r="88" spans="2:21">
      <c r="B88" s="20">
        <v>80</v>
      </c>
      <c r="C88" s="77" t="str">
        <f t="shared" si="6"/>
        <v/>
      </c>
      <c r="D88" s="77"/>
      <c r="E88" s="20"/>
      <c r="F88" s="8"/>
      <c r="G88" s="20" t="s">
        <v>4</v>
      </c>
      <c r="H88" s="78"/>
      <c r="I88" s="78"/>
      <c r="J88" s="20"/>
      <c r="K88" s="77" t="str">
        <f t="shared" si="5"/>
        <v/>
      </c>
      <c r="L88" s="77"/>
      <c r="M88" s="6" t="str">
        <f t="shared" si="7"/>
        <v/>
      </c>
      <c r="N88" s="20"/>
      <c r="O88" s="8"/>
      <c r="P88" s="78"/>
      <c r="Q88" s="78"/>
      <c r="R88" s="79" t="str">
        <f t="shared" si="8"/>
        <v/>
      </c>
      <c r="S88" s="79"/>
      <c r="T88" s="80" t="str">
        <f t="shared" si="9"/>
        <v/>
      </c>
      <c r="U88" s="80"/>
    </row>
    <row r="89" spans="2:21">
      <c r="B89" s="20">
        <v>81</v>
      </c>
      <c r="C89" s="77" t="str">
        <f t="shared" si="6"/>
        <v/>
      </c>
      <c r="D89" s="77"/>
      <c r="E89" s="20"/>
      <c r="F89" s="8"/>
      <c r="G89" s="20" t="s">
        <v>4</v>
      </c>
      <c r="H89" s="78"/>
      <c r="I89" s="78"/>
      <c r="J89" s="20"/>
      <c r="K89" s="77" t="str">
        <f t="shared" si="5"/>
        <v/>
      </c>
      <c r="L89" s="77"/>
      <c r="M89" s="6" t="str">
        <f t="shared" si="7"/>
        <v/>
      </c>
      <c r="N89" s="20"/>
      <c r="O89" s="8"/>
      <c r="P89" s="78"/>
      <c r="Q89" s="78"/>
      <c r="R89" s="79" t="str">
        <f t="shared" si="8"/>
        <v/>
      </c>
      <c r="S89" s="79"/>
      <c r="T89" s="80" t="str">
        <f t="shared" si="9"/>
        <v/>
      </c>
      <c r="U89" s="80"/>
    </row>
    <row r="90" spans="2:21">
      <c r="B90" s="20">
        <v>82</v>
      </c>
      <c r="C90" s="77" t="str">
        <f t="shared" si="6"/>
        <v/>
      </c>
      <c r="D90" s="77"/>
      <c r="E90" s="20"/>
      <c r="F90" s="8"/>
      <c r="G90" s="20" t="s">
        <v>4</v>
      </c>
      <c r="H90" s="78"/>
      <c r="I90" s="78"/>
      <c r="J90" s="20"/>
      <c r="K90" s="77" t="str">
        <f t="shared" si="5"/>
        <v/>
      </c>
      <c r="L90" s="77"/>
      <c r="M90" s="6" t="str">
        <f t="shared" si="7"/>
        <v/>
      </c>
      <c r="N90" s="20"/>
      <c r="O90" s="8"/>
      <c r="P90" s="78"/>
      <c r="Q90" s="78"/>
      <c r="R90" s="79" t="str">
        <f t="shared" si="8"/>
        <v/>
      </c>
      <c r="S90" s="79"/>
      <c r="T90" s="80" t="str">
        <f t="shared" si="9"/>
        <v/>
      </c>
      <c r="U90" s="80"/>
    </row>
    <row r="91" spans="2:21">
      <c r="B91" s="20">
        <v>83</v>
      </c>
      <c r="C91" s="77" t="str">
        <f t="shared" si="6"/>
        <v/>
      </c>
      <c r="D91" s="77"/>
      <c r="E91" s="20"/>
      <c r="F91" s="8"/>
      <c r="G91" s="20" t="s">
        <v>4</v>
      </c>
      <c r="H91" s="78"/>
      <c r="I91" s="78"/>
      <c r="J91" s="20"/>
      <c r="K91" s="77" t="str">
        <f t="shared" si="5"/>
        <v/>
      </c>
      <c r="L91" s="77"/>
      <c r="M91" s="6" t="str">
        <f t="shared" si="7"/>
        <v/>
      </c>
      <c r="N91" s="20"/>
      <c r="O91" s="8"/>
      <c r="P91" s="78"/>
      <c r="Q91" s="78"/>
      <c r="R91" s="79" t="str">
        <f t="shared" si="8"/>
        <v/>
      </c>
      <c r="S91" s="79"/>
      <c r="T91" s="80" t="str">
        <f t="shared" si="9"/>
        <v/>
      </c>
      <c r="U91" s="80"/>
    </row>
    <row r="92" spans="2:21">
      <c r="B92" s="20">
        <v>84</v>
      </c>
      <c r="C92" s="77" t="str">
        <f t="shared" si="6"/>
        <v/>
      </c>
      <c r="D92" s="77"/>
      <c r="E92" s="20"/>
      <c r="F92" s="8"/>
      <c r="G92" s="20" t="s">
        <v>3</v>
      </c>
      <c r="H92" s="78"/>
      <c r="I92" s="78"/>
      <c r="J92" s="20"/>
      <c r="K92" s="77" t="str">
        <f t="shared" si="5"/>
        <v/>
      </c>
      <c r="L92" s="77"/>
      <c r="M92" s="6" t="str">
        <f t="shared" si="7"/>
        <v/>
      </c>
      <c r="N92" s="20"/>
      <c r="O92" s="8"/>
      <c r="P92" s="78"/>
      <c r="Q92" s="78"/>
      <c r="R92" s="79" t="str">
        <f t="shared" si="8"/>
        <v/>
      </c>
      <c r="S92" s="79"/>
      <c r="T92" s="80" t="str">
        <f t="shared" si="9"/>
        <v/>
      </c>
      <c r="U92" s="80"/>
    </row>
    <row r="93" spans="2:21">
      <c r="B93" s="20">
        <v>85</v>
      </c>
      <c r="C93" s="77" t="str">
        <f t="shared" si="6"/>
        <v/>
      </c>
      <c r="D93" s="77"/>
      <c r="E93" s="20"/>
      <c r="F93" s="8"/>
      <c r="G93" s="20" t="s">
        <v>4</v>
      </c>
      <c r="H93" s="78"/>
      <c r="I93" s="78"/>
      <c r="J93" s="20"/>
      <c r="K93" s="77" t="str">
        <f t="shared" si="5"/>
        <v/>
      </c>
      <c r="L93" s="77"/>
      <c r="M93" s="6" t="str">
        <f t="shared" si="7"/>
        <v/>
      </c>
      <c r="N93" s="20"/>
      <c r="O93" s="8"/>
      <c r="P93" s="78"/>
      <c r="Q93" s="78"/>
      <c r="R93" s="79" t="str">
        <f t="shared" si="8"/>
        <v/>
      </c>
      <c r="S93" s="79"/>
      <c r="T93" s="80" t="str">
        <f t="shared" si="9"/>
        <v/>
      </c>
      <c r="U93" s="80"/>
    </row>
    <row r="94" spans="2:21">
      <c r="B94" s="20">
        <v>86</v>
      </c>
      <c r="C94" s="77" t="str">
        <f t="shared" si="6"/>
        <v/>
      </c>
      <c r="D94" s="77"/>
      <c r="E94" s="20"/>
      <c r="F94" s="8"/>
      <c r="G94" s="20" t="s">
        <v>3</v>
      </c>
      <c r="H94" s="78"/>
      <c r="I94" s="78"/>
      <c r="J94" s="20"/>
      <c r="K94" s="77" t="str">
        <f t="shared" si="5"/>
        <v/>
      </c>
      <c r="L94" s="77"/>
      <c r="M94" s="6" t="str">
        <f t="shared" si="7"/>
        <v/>
      </c>
      <c r="N94" s="20"/>
      <c r="O94" s="8"/>
      <c r="P94" s="78"/>
      <c r="Q94" s="78"/>
      <c r="R94" s="79" t="str">
        <f t="shared" si="8"/>
        <v/>
      </c>
      <c r="S94" s="79"/>
      <c r="T94" s="80" t="str">
        <f t="shared" si="9"/>
        <v/>
      </c>
      <c r="U94" s="80"/>
    </row>
    <row r="95" spans="2:21">
      <c r="B95" s="20">
        <v>87</v>
      </c>
      <c r="C95" s="77" t="str">
        <f t="shared" si="6"/>
        <v/>
      </c>
      <c r="D95" s="77"/>
      <c r="E95" s="20"/>
      <c r="F95" s="8"/>
      <c r="G95" s="20" t="s">
        <v>4</v>
      </c>
      <c r="H95" s="78"/>
      <c r="I95" s="78"/>
      <c r="J95" s="20"/>
      <c r="K95" s="77" t="str">
        <f t="shared" si="5"/>
        <v/>
      </c>
      <c r="L95" s="77"/>
      <c r="M95" s="6" t="str">
        <f t="shared" si="7"/>
        <v/>
      </c>
      <c r="N95" s="20"/>
      <c r="O95" s="8"/>
      <c r="P95" s="78"/>
      <c r="Q95" s="78"/>
      <c r="R95" s="79" t="str">
        <f t="shared" si="8"/>
        <v/>
      </c>
      <c r="S95" s="79"/>
      <c r="T95" s="80" t="str">
        <f t="shared" si="9"/>
        <v/>
      </c>
      <c r="U95" s="80"/>
    </row>
    <row r="96" spans="2:21">
      <c r="B96" s="20">
        <v>88</v>
      </c>
      <c r="C96" s="77" t="str">
        <f t="shared" si="6"/>
        <v/>
      </c>
      <c r="D96" s="77"/>
      <c r="E96" s="20"/>
      <c r="F96" s="8"/>
      <c r="G96" s="20" t="s">
        <v>3</v>
      </c>
      <c r="H96" s="78"/>
      <c r="I96" s="78"/>
      <c r="J96" s="20"/>
      <c r="K96" s="77" t="str">
        <f t="shared" si="5"/>
        <v/>
      </c>
      <c r="L96" s="77"/>
      <c r="M96" s="6" t="str">
        <f t="shared" si="7"/>
        <v/>
      </c>
      <c r="N96" s="20"/>
      <c r="O96" s="8"/>
      <c r="P96" s="78"/>
      <c r="Q96" s="78"/>
      <c r="R96" s="79" t="str">
        <f t="shared" si="8"/>
        <v/>
      </c>
      <c r="S96" s="79"/>
      <c r="T96" s="80" t="str">
        <f t="shared" si="9"/>
        <v/>
      </c>
      <c r="U96" s="80"/>
    </row>
    <row r="97" spans="2:21">
      <c r="B97" s="20">
        <v>89</v>
      </c>
      <c r="C97" s="77" t="str">
        <f t="shared" si="6"/>
        <v/>
      </c>
      <c r="D97" s="77"/>
      <c r="E97" s="20"/>
      <c r="F97" s="8"/>
      <c r="G97" s="20" t="s">
        <v>4</v>
      </c>
      <c r="H97" s="78"/>
      <c r="I97" s="78"/>
      <c r="J97" s="20"/>
      <c r="K97" s="77" t="str">
        <f t="shared" si="5"/>
        <v/>
      </c>
      <c r="L97" s="77"/>
      <c r="M97" s="6" t="str">
        <f t="shared" si="7"/>
        <v/>
      </c>
      <c r="N97" s="20"/>
      <c r="O97" s="8"/>
      <c r="P97" s="78"/>
      <c r="Q97" s="78"/>
      <c r="R97" s="79" t="str">
        <f t="shared" si="8"/>
        <v/>
      </c>
      <c r="S97" s="79"/>
      <c r="T97" s="80" t="str">
        <f t="shared" si="9"/>
        <v/>
      </c>
      <c r="U97" s="80"/>
    </row>
    <row r="98" spans="2:21">
      <c r="B98" s="20">
        <v>90</v>
      </c>
      <c r="C98" s="77" t="str">
        <f t="shared" si="6"/>
        <v/>
      </c>
      <c r="D98" s="77"/>
      <c r="E98" s="20"/>
      <c r="F98" s="8"/>
      <c r="G98" s="20" t="s">
        <v>3</v>
      </c>
      <c r="H98" s="78"/>
      <c r="I98" s="78"/>
      <c r="J98" s="20"/>
      <c r="K98" s="77" t="str">
        <f t="shared" si="5"/>
        <v/>
      </c>
      <c r="L98" s="77"/>
      <c r="M98" s="6" t="str">
        <f t="shared" si="7"/>
        <v/>
      </c>
      <c r="N98" s="20"/>
      <c r="O98" s="8"/>
      <c r="P98" s="78"/>
      <c r="Q98" s="78"/>
      <c r="R98" s="79" t="str">
        <f t="shared" si="8"/>
        <v/>
      </c>
      <c r="S98" s="79"/>
      <c r="T98" s="80" t="str">
        <f t="shared" si="9"/>
        <v/>
      </c>
      <c r="U98" s="80"/>
    </row>
    <row r="99" spans="2:21">
      <c r="B99" s="20">
        <v>91</v>
      </c>
      <c r="C99" s="77" t="str">
        <f t="shared" si="6"/>
        <v/>
      </c>
      <c r="D99" s="77"/>
      <c r="E99" s="20"/>
      <c r="F99" s="8"/>
      <c r="G99" s="20" t="s">
        <v>4</v>
      </c>
      <c r="H99" s="78"/>
      <c r="I99" s="78"/>
      <c r="J99" s="20"/>
      <c r="K99" s="77" t="str">
        <f t="shared" si="5"/>
        <v/>
      </c>
      <c r="L99" s="77"/>
      <c r="M99" s="6" t="str">
        <f t="shared" si="7"/>
        <v/>
      </c>
      <c r="N99" s="20"/>
      <c r="O99" s="8"/>
      <c r="P99" s="78"/>
      <c r="Q99" s="78"/>
      <c r="R99" s="79" t="str">
        <f t="shared" si="8"/>
        <v/>
      </c>
      <c r="S99" s="79"/>
      <c r="T99" s="80" t="str">
        <f t="shared" si="9"/>
        <v/>
      </c>
      <c r="U99" s="80"/>
    </row>
    <row r="100" spans="2:21">
      <c r="B100" s="20">
        <v>92</v>
      </c>
      <c r="C100" s="77" t="str">
        <f t="shared" si="6"/>
        <v/>
      </c>
      <c r="D100" s="77"/>
      <c r="E100" s="20"/>
      <c r="F100" s="8"/>
      <c r="G100" s="20" t="s">
        <v>4</v>
      </c>
      <c r="H100" s="78"/>
      <c r="I100" s="78"/>
      <c r="J100" s="20"/>
      <c r="K100" s="77" t="str">
        <f t="shared" si="5"/>
        <v/>
      </c>
      <c r="L100" s="77"/>
      <c r="M100" s="6" t="str">
        <f t="shared" si="7"/>
        <v/>
      </c>
      <c r="N100" s="20"/>
      <c r="O100" s="8"/>
      <c r="P100" s="78"/>
      <c r="Q100" s="78"/>
      <c r="R100" s="79" t="str">
        <f t="shared" si="8"/>
        <v/>
      </c>
      <c r="S100" s="79"/>
      <c r="T100" s="80" t="str">
        <f t="shared" si="9"/>
        <v/>
      </c>
      <c r="U100" s="80"/>
    </row>
    <row r="101" spans="2:21">
      <c r="B101" s="20">
        <v>93</v>
      </c>
      <c r="C101" s="77" t="str">
        <f t="shared" si="6"/>
        <v/>
      </c>
      <c r="D101" s="77"/>
      <c r="E101" s="20"/>
      <c r="F101" s="8"/>
      <c r="G101" s="20" t="s">
        <v>3</v>
      </c>
      <c r="H101" s="78"/>
      <c r="I101" s="78"/>
      <c r="J101" s="20"/>
      <c r="K101" s="77" t="str">
        <f t="shared" si="5"/>
        <v/>
      </c>
      <c r="L101" s="77"/>
      <c r="M101" s="6" t="str">
        <f t="shared" si="7"/>
        <v/>
      </c>
      <c r="N101" s="20"/>
      <c r="O101" s="8"/>
      <c r="P101" s="78"/>
      <c r="Q101" s="78"/>
      <c r="R101" s="79" t="str">
        <f t="shared" si="8"/>
        <v/>
      </c>
      <c r="S101" s="79"/>
      <c r="T101" s="80" t="str">
        <f t="shared" si="9"/>
        <v/>
      </c>
      <c r="U101" s="80"/>
    </row>
    <row r="102" spans="2:21">
      <c r="B102" s="20">
        <v>94</v>
      </c>
      <c r="C102" s="77" t="str">
        <f t="shared" si="6"/>
        <v/>
      </c>
      <c r="D102" s="77"/>
      <c r="E102" s="20"/>
      <c r="F102" s="8"/>
      <c r="G102" s="20" t="s">
        <v>3</v>
      </c>
      <c r="H102" s="78"/>
      <c r="I102" s="78"/>
      <c r="J102" s="20"/>
      <c r="K102" s="77" t="str">
        <f t="shared" si="5"/>
        <v/>
      </c>
      <c r="L102" s="77"/>
      <c r="M102" s="6" t="str">
        <f t="shared" si="7"/>
        <v/>
      </c>
      <c r="N102" s="20"/>
      <c r="O102" s="8"/>
      <c r="P102" s="78"/>
      <c r="Q102" s="78"/>
      <c r="R102" s="79" t="str">
        <f t="shared" si="8"/>
        <v/>
      </c>
      <c r="S102" s="79"/>
      <c r="T102" s="80" t="str">
        <f t="shared" si="9"/>
        <v/>
      </c>
      <c r="U102" s="80"/>
    </row>
    <row r="103" spans="2:21">
      <c r="B103" s="20">
        <v>95</v>
      </c>
      <c r="C103" s="77" t="str">
        <f t="shared" si="6"/>
        <v/>
      </c>
      <c r="D103" s="77"/>
      <c r="E103" s="20"/>
      <c r="F103" s="8"/>
      <c r="G103" s="20" t="s">
        <v>3</v>
      </c>
      <c r="H103" s="78"/>
      <c r="I103" s="78"/>
      <c r="J103" s="20"/>
      <c r="K103" s="77" t="str">
        <f t="shared" si="5"/>
        <v/>
      </c>
      <c r="L103" s="77"/>
      <c r="M103" s="6" t="str">
        <f t="shared" si="7"/>
        <v/>
      </c>
      <c r="N103" s="20"/>
      <c r="O103" s="8"/>
      <c r="P103" s="78"/>
      <c r="Q103" s="78"/>
      <c r="R103" s="79" t="str">
        <f t="shared" si="8"/>
        <v/>
      </c>
      <c r="S103" s="79"/>
      <c r="T103" s="80" t="str">
        <f t="shared" si="9"/>
        <v/>
      </c>
      <c r="U103" s="80"/>
    </row>
    <row r="104" spans="2:21">
      <c r="B104" s="20">
        <v>96</v>
      </c>
      <c r="C104" s="77" t="str">
        <f t="shared" si="6"/>
        <v/>
      </c>
      <c r="D104" s="77"/>
      <c r="E104" s="20"/>
      <c r="F104" s="8"/>
      <c r="G104" s="20" t="s">
        <v>4</v>
      </c>
      <c r="H104" s="78"/>
      <c r="I104" s="78"/>
      <c r="J104" s="20"/>
      <c r="K104" s="77" t="str">
        <f t="shared" si="5"/>
        <v/>
      </c>
      <c r="L104" s="77"/>
      <c r="M104" s="6" t="str">
        <f t="shared" si="7"/>
        <v/>
      </c>
      <c r="N104" s="20"/>
      <c r="O104" s="8"/>
      <c r="P104" s="78"/>
      <c r="Q104" s="78"/>
      <c r="R104" s="79" t="str">
        <f t="shared" si="8"/>
        <v/>
      </c>
      <c r="S104" s="79"/>
      <c r="T104" s="80" t="str">
        <f t="shared" si="9"/>
        <v/>
      </c>
      <c r="U104" s="80"/>
    </row>
    <row r="105" spans="2:21">
      <c r="B105" s="20">
        <v>97</v>
      </c>
      <c r="C105" s="77" t="str">
        <f t="shared" si="6"/>
        <v/>
      </c>
      <c r="D105" s="77"/>
      <c r="E105" s="20"/>
      <c r="F105" s="8"/>
      <c r="G105" s="20" t="s">
        <v>3</v>
      </c>
      <c r="H105" s="78"/>
      <c r="I105" s="78"/>
      <c r="J105" s="20"/>
      <c r="K105" s="77" t="str">
        <f t="shared" si="5"/>
        <v/>
      </c>
      <c r="L105" s="77"/>
      <c r="M105" s="6" t="str">
        <f t="shared" si="7"/>
        <v/>
      </c>
      <c r="N105" s="20"/>
      <c r="O105" s="8"/>
      <c r="P105" s="78"/>
      <c r="Q105" s="78"/>
      <c r="R105" s="79" t="str">
        <f t="shared" si="8"/>
        <v/>
      </c>
      <c r="S105" s="79"/>
      <c r="T105" s="80" t="str">
        <f t="shared" si="9"/>
        <v/>
      </c>
      <c r="U105" s="80"/>
    </row>
    <row r="106" spans="2:21">
      <c r="B106" s="20">
        <v>98</v>
      </c>
      <c r="C106" s="77" t="str">
        <f t="shared" si="6"/>
        <v/>
      </c>
      <c r="D106" s="77"/>
      <c r="E106" s="20"/>
      <c r="F106" s="8"/>
      <c r="G106" s="20" t="s">
        <v>4</v>
      </c>
      <c r="H106" s="78"/>
      <c r="I106" s="78"/>
      <c r="J106" s="20"/>
      <c r="K106" s="77" t="str">
        <f t="shared" si="5"/>
        <v/>
      </c>
      <c r="L106" s="77"/>
      <c r="M106" s="6" t="str">
        <f t="shared" si="7"/>
        <v/>
      </c>
      <c r="N106" s="20"/>
      <c r="O106" s="8"/>
      <c r="P106" s="78"/>
      <c r="Q106" s="78"/>
      <c r="R106" s="79" t="str">
        <f t="shared" si="8"/>
        <v/>
      </c>
      <c r="S106" s="79"/>
      <c r="T106" s="80" t="str">
        <f t="shared" si="9"/>
        <v/>
      </c>
      <c r="U106" s="80"/>
    </row>
    <row r="107" spans="2:21">
      <c r="B107" s="20">
        <v>99</v>
      </c>
      <c r="C107" s="77" t="str">
        <f t="shared" si="6"/>
        <v/>
      </c>
      <c r="D107" s="77"/>
      <c r="E107" s="20"/>
      <c r="F107" s="8"/>
      <c r="G107" s="20" t="s">
        <v>4</v>
      </c>
      <c r="H107" s="78"/>
      <c r="I107" s="78"/>
      <c r="J107" s="20"/>
      <c r="K107" s="77" t="str">
        <f t="shared" si="5"/>
        <v/>
      </c>
      <c r="L107" s="77"/>
      <c r="M107" s="6" t="str">
        <f t="shared" si="7"/>
        <v/>
      </c>
      <c r="N107" s="20"/>
      <c r="O107" s="8"/>
      <c r="P107" s="78"/>
      <c r="Q107" s="78"/>
      <c r="R107" s="79" t="str">
        <f t="shared" si="8"/>
        <v/>
      </c>
      <c r="S107" s="79"/>
      <c r="T107" s="80" t="str">
        <f t="shared" si="9"/>
        <v/>
      </c>
      <c r="U107" s="80"/>
    </row>
    <row r="108" spans="2:21">
      <c r="B108" s="20">
        <v>100</v>
      </c>
      <c r="C108" s="77" t="str">
        <f t="shared" si="6"/>
        <v/>
      </c>
      <c r="D108" s="77"/>
      <c r="E108" s="20"/>
      <c r="F108" s="8"/>
      <c r="G108" s="20" t="s">
        <v>3</v>
      </c>
      <c r="H108" s="78"/>
      <c r="I108" s="78"/>
      <c r="J108" s="20"/>
      <c r="K108" s="77" t="str">
        <f t="shared" si="5"/>
        <v/>
      </c>
      <c r="L108" s="77"/>
      <c r="M108" s="6" t="str">
        <f t="shared" si="7"/>
        <v/>
      </c>
      <c r="N108" s="20"/>
      <c r="O108" s="8"/>
      <c r="P108" s="78"/>
      <c r="Q108" s="78"/>
      <c r="R108" s="79" t="str">
        <f t="shared" si="8"/>
        <v/>
      </c>
      <c r="S108" s="79"/>
      <c r="T108" s="80" t="str">
        <f t="shared" si="9"/>
        <v/>
      </c>
      <c r="U108" s="80"/>
    </row>
    <row r="109" spans="2:2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検証（USDJPY1D） (2)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owner</cp:lastModifiedBy>
  <cp:revision/>
  <cp:lastPrinted>2016-09-19T01:16:30Z</cp:lastPrinted>
  <dcterms:created xsi:type="dcterms:W3CDTF">2013-10-09T23:04:08Z</dcterms:created>
  <dcterms:modified xsi:type="dcterms:W3CDTF">2016-09-19T01:35:03Z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